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árok1" sheetId="1" state="visible" r:id="rId2"/>
    <sheet name="Hárok4" sheetId="2" state="visible" r:id="rId3"/>
    <sheet name="Hárok2" sheetId="3" state="visible" r:id="rId4"/>
    <sheet name="Hárok3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<sst xmlns="http://schemas.openxmlformats.org/spreadsheetml/2006/main" count="91" uniqueCount="76">
  <si>
    <t xml:space="preserve">Planovaný hosp. výsledok na rok 2019  je </t>
  </si>
  <si>
    <t xml:space="preserve">Plán</t>
  </si>
  <si>
    <t xml:space="preserve">K 31.12.2019</t>
  </si>
  <si>
    <t xml:space="preserve">K 31.12.2018</t>
  </si>
  <si>
    <t xml:space="preserve">K 31. 12.2017</t>
  </si>
  <si>
    <t xml:space="preserve">K 31.12. 2016</t>
  </si>
  <si>
    <t xml:space="preserve">ZISK</t>
  </si>
  <si>
    <t xml:space="preserve">Výnosy celkom</t>
  </si>
  <si>
    <t xml:space="preserve">Náklady celkom</t>
  </si>
  <si>
    <t xml:space="preserve">Členenie podľa jednotlivých položiek</t>
  </si>
  <si>
    <t xml:space="preserve">I. VÝNOSY v Eur</t>
  </si>
  <si>
    <t xml:space="preserve">Ukazovateľ</t>
  </si>
  <si>
    <t xml:space="preserve">Plán 2019</t>
  </si>
  <si>
    <t xml:space="preserve">Skutočnosť 2019</t>
  </si>
  <si>
    <t xml:space="preserve">Skutočnosť 2018</t>
  </si>
  <si>
    <t xml:space="preserve">Skutočnosť 2017</t>
  </si>
  <si>
    <t xml:space="preserve">Skutočnosť  2016</t>
  </si>
  <si>
    <t xml:space="preserve">Percento plnenia na plán</t>
  </si>
  <si>
    <t xml:space="preserve">mena</t>
  </si>
  <si>
    <t xml:space="preserve">Eur</t>
  </si>
  <si>
    <t xml:space="preserve">1. Tržby z predaja služieb</t>
  </si>
  <si>
    <t xml:space="preserve"> TRŽBY z parkovného</t>
  </si>
  <si>
    <t xml:space="preserve">Parkovisko pod hradom</t>
  </si>
  <si>
    <t xml:space="preserve">TRŽBA Meštiacký dom, </t>
  </si>
  <si>
    <t xml:space="preserve">Vstupne,razenie mince, </t>
  </si>
  <si>
    <t xml:space="preserve"> TRŽBY HVT</t>
  </si>
  <si>
    <t xml:space="preserve">Vstupne,Letné tábory, spoločenské akcie,jazda na koni,stred.disciplíny</t>
  </si>
  <si>
    <t xml:space="preserve">TRŽBY ostatné</t>
  </si>
  <si>
    <t xml:space="preserve">prenájom, ostatné</t>
  </si>
  <si>
    <t xml:space="preserve">predaj majetku</t>
  </si>
  <si>
    <t xml:space="preserve">2. Tržby z predaja tovaru</t>
  </si>
  <si>
    <t xml:space="preserve">TRŽBA predaj suvenírov</t>
  </si>
  <si>
    <t xml:space="preserve">MO predaj vo HVT</t>
  </si>
  <si>
    <t xml:space="preserve">zmenareň VHT</t>
  </si>
  <si>
    <t xml:space="preserve">MO predaj vo IC</t>
  </si>
  <si>
    <t xml:space="preserve">3. Ostatné výnosy</t>
  </si>
  <si>
    <t xml:space="preserve">prispevok na činnosť</t>
  </si>
  <si>
    <t xml:space="preserve">Dotácie</t>
  </si>
  <si>
    <t xml:space="preserve"> poľnohos., </t>
  </si>
  <si>
    <t xml:space="preserve">Ostatné</t>
  </si>
  <si>
    <t xml:space="preserve">ostatne finančne výnosy</t>
  </si>
  <si>
    <t xml:space="preserve">VÝNOSY CELKOM</t>
  </si>
  <si>
    <t xml:space="preserve">Celková tržba podľa  strediska</t>
  </si>
  <si>
    <t xml:space="preserve">Hist.voj. Tábor</t>
  </si>
  <si>
    <t xml:space="preserve">IC, DĽM,Galéria</t>
  </si>
  <si>
    <t xml:space="preserve">Parkovisko</t>
  </si>
  <si>
    <t xml:space="preserve">II. NÁKLADY  v Eur</t>
  </si>
  <si>
    <t xml:space="preserve">Skutočnosť 2016</t>
  </si>
  <si>
    <t xml:space="preserve">Skutočnosť 2015</t>
  </si>
  <si>
    <t xml:space="preserve">percento  plnenia</t>
  </si>
  <si>
    <t xml:space="preserve">Spotreba materiálu</t>
  </si>
  <si>
    <t xml:space="preserve">spotreba kanc.potrieb</t>
  </si>
  <si>
    <t xml:space="preserve">spotreba DKP</t>
  </si>
  <si>
    <t xml:space="preserve">spotreba energie,vodné-stočné</t>
  </si>
  <si>
    <t xml:space="preserve">spotreba PHM a mazadla</t>
  </si>
  <si>
    <t xml:space="preserve">spotreba krmiv,vet.výkony</t>
  </si>
  <si>
    <t xml:space="preserve">stravovacie služby</t>
  </si>
  <si>
    <t xml:space="preserve">služby </t>
  </si>
  <si>
    <t xml:space="preserve">z toho</t>
  </si>
  <si>
    <t xml:space="preserve">remeselníci</t>
  </si>
  <si>
    <t xml:space="preserve">šermiari,sokoliari</t>
  </si>
  <si>
    <t xml:space="preserve">čistiareň a PO</t>
  </si>
  <si>
    <t xml:space="preserve">poštovné a int.</t>
  </si>
  <si>
    <t xml:space="preserve">hudobná produkcia</t>
  </si>
  <si>
    <t xml:space="preserve">telefóny</t>
  </si>
  <si>
    <t xml:space="preserve">opravy a údržba</t>
  </si>
  <si>
    <t xml:space="preserve">ostatné</t>
  </si>
  <si>
    <t xml:space="preserve">vývoz odpadu,cestovné, reklama, spol.vstupenka, repre</t>
  </si>
  <si>
    <t xml:space="preserve">mzdové náklady</t>
  </si>
  <si>
    <t xml:space="preserve">odmeny org. Spoločnosti</t>
  </si>
  <si>
    <t xml:space="preserve">zákonné a soc.zabezp.zam.nemoc</t>
  </si>
  <si>
    <t xml:space="preserve">finančné náklady</t>
  </si>
  <si>
    <t xml:space="preserve"> poplatky a ost.  náklady</t>
  </si>
  <si>
    <t xml:space="preserve">odpisy</t>
  </si>
  <si>
    <t xml:space="preserve">náklady na tovar</t>
  </si>
  <si>
    <t xml:space="preserve">náklady celkom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</si>
</sst>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#,##0"/>
  </numFmts>
  <fonts count="18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Arial CE"/>
      <family val="0"/>
      <charset val="238"/>
    </font>
    <font>
      <sz val="18"/>
      <color rgb="FF000000"/>
      <name val="Arial CE"/>
      <family val="0"/>
      <charset val="238"/>
    </font>
    <font>
      <sz val="12"/>
      <color rgb="FF000000"/>
      <name val="Arial CE"/>
      <family val="0"/>
      <charset val="238"/>
    </font>
    <font>
      <sz val="10"/>
      <color rgb="FF333333"/>
      <name val="Arial CE"/>
      <family val="0"/>
      <charset val="238"/>
    </font>
    <font>
      <i val="true"/>
      <sz val="10"/>
      <color rgb="FF808080"/>
      <name val="Arial CE"/>
      <family val="0"/>
      <charset val="238"/>
    </font>
    <font>
      <sz val="10"/>
      <color rgb="FF006600"/>
      <name val="Arial CE"/>
      <family val="0"/>
      <charset val="238"/>
    </font>
    <font>
      <sz val="10"/>
      <color rgb="FF996600"/>
      <name val="Arial CE"/>
      <family val="0"/>
      <charset val="238"/>
    </font>
    <font>
      <sz val="10"/>
      <color rgb="FFCC0000"/>
      <name val="Arial CE"/>
      <family val="0"/>
      <charset val="238"/>
    </font>
    <font>
      <b val="true"/>
      <sz val="10"/>
      <color rgb="FFFFFFFF"/>
      <name val="Arial CE"/>
      <family val="0"/>
      <charset val="238"/>
    </font>
    <font>
      <b val="true"/>
      <sz val="10"/>
      <color rgb="FF000000"/>
      <name val="Arial CE"/>
      <family val="0"/>
      <charset val="238"/>
    </font>
    <font>
      <sz val="10"/>
      <color rgb="FFFFFFFF"/>
      <name val="Arial CE"/>
      <family val="0"/>
      <charset val="238"/>
    </font>
    <font>
      <b val="true"/>
      <sz val="12"/>
      <name val="Arial CE"/>
      <family val="0"/>
      <charset val="238"/>
    </font>
    <font>
      <b val="true"/>
      <sz val="14"/>
      <name val="Arial CE"/>
      <family val="0"/>
      <charset val="238"/>
    </font>
    <font>
      <b val="true"/>
      <sz val="10"/>
      <name val="Arial CE"/>
      <family val="0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CCCCCC"/>
      </patternFill>
    </fill>
    <fill>
      <patternFill patternType="solid">
        <fgColor rgb="FFCCCCCC"/>
        <bgColor rgb="FFC0C0C0"/>
      </patternFill>
    </fill>
  </fills>
  <borders count="39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 style="hair"/>
      <top/>
      <bottom/>
      <diagonal/>
    </border>
    <border diagonalUp="false" diagonalDown="false">
      <left style="medium"/>
      <right style="thick"/>
      <top style="medium"/>
      <bottom/>
      <diagonal/>
    </border>
    <border diagonalUp="false" diagonalDown="false">
      <left style="thick"/>
      <right style="thick"/>
      <top style="medium"/>
      <bottom/>
      <diagonal/>
    </border>
    <border diagonalUp="false" diagonalDown="false">
      <left style="thick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hair"/>
      <bottom style="hair"/>
      <diagonal/>
    </border>
    <border diagonalUp="false" diagonalDown="false">
      <left style="medium"/>
      <right style="thick"/>
      <top style="medium"/>
      <bottom style="medium"/>
      <diagonal/>
    </border>
    <border diagonalUp="false" diagonalDown="false">
      <left style="thick"/>
      <right style="thick"/>
      <top style="medium"/>
      <bottom style="medium"/>
      <diagonal/>
    </border>
    <border diagonalUp="false" diagonalDown="false">
      <left style="thick"/>
      <right/>
      <top style="medium"/>
      <bottom style="medium"/>
      <diagonal/>
    </border>
    <border diagonalUp="false" diagonalDown="false">
      <left style="thick"/>
      <right/>
      <top style="thick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ck"/>
      <top/>
      <bottom style="thick"/>
      <diagonal/>
    </border>
    <border diagonalUp="false" diagonalDown="false">
      <left style="thick"/>
      <right style="thick"/>
      <top/>
      <bottom style="thick"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9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7" fillId="0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9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19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1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6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20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9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1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1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1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11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2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2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7" fillId="0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3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3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23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3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3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3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2.8" zeroHeight="false" outlineLevelRow="0" outlineLevelCol="0"/>
  <cols>
    <col collapsed="false" customWidth="true" hidden="false" outlineLevel="0" max="1" min="1" style="0" width="23.71"/>
    <col collapsed="false" customWidth="true" hidden="false" outlineLevel="0" max="2" min="2" style="0" width="19.71"/>
    <col collapsed="false" customWidth="true" hidden="false" outlineLevel="0" max="3" min="3" style="0" width="16.57"/>
    <col collapsed="false" customWidth="true" hidden="false" outlineLevel="0" max="7" min="4" style="0" width="15.57"/>
    <col collapsed="false" customWidth="true" hidden="false" outlineLevel="0" max="8" min="8" style="1" width="10.12"/>
    <col collapsed="false" customWidth="true" hidden="false" outlineLevel="0" max="1025" min="9" style="0" width="8.67"/>
  </cols>
  <sheetData>
    <row r="1" customFormat="false" ht="30.75" hidden="false" customHeight="true" outlineLevel="0" collapsed="false">
      <c r="A1" s="2" t="s">
        <v>0</v>
      </c>
      <c r="B1" s="2"/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customFormat="false" ht="17.35" hidden="false" customHeight="false" outlineLevel="0" collapsed="false">
      <c r="A2" s="5" t="s">
        <v>6</v>
      </c>
      <c r="B2" s="6"/>
      <c r="C2" s="7" t="n">
        <v>550</v>
      </c>
      <c r="D2" s="7" t="n">
        <v>4726</v>
      </c>
      <c r="E2" s="7" t="n">
        <v>1584</v>
      </c>
      <c r="F2" s="7" t="n">
        <v>1141</v>
      </c>
      <c r="G2" s="8" t="n">
        <v>2611.77</v>
      </c>
    </row>
    <row r="3" customFormat="false" ht="15" hidden="false" customHeight="false" outlineLevel="0" collapsed="false">
      <c r="A3" s="9" t="s">
        <v>7</v>
      </c>
      <c r="B3" s="10"/>
      <c r="C3" s="11" t="n">
        <v>102850</v>
      </c>
      <c r="D3" s="11" t="n">
        <v>115418</v>
      </c>
      <c r="E3" s="11" t="n">
        <v>103251</v>
      </c>
      <c r="F3" s="11" t="n">
        <v>96310</v>
      </c>
      <c r="G3" s="8" t="n">
        <v>102577.15</v>
      </c>
    </row>
    <row r="4" customFormat="false" ht="15" hidden="false" customHeight="false" outlineLevel="0" collapsed="false">
      <c r="A4" s="12" t="s">
        <v>8</v>
      </c>
      <c r="B4" s="13"/>
      <c r="C4" s="14" t="n">
        <v>102300</v>
      </c>
      <c r="D4" s="14" t="n">
        <v>110692</v>
      </c>
      <c r="E4" s="14" t="n">
        <v>101667</v>
      </c>
      <c r="F4" s="14" t="n">
        <v>95169</v>
      </c>
      <c r="G4" s="8" t="n">
        <v>99965.38</v>
      </c>
    </row>
    <row r="5" customFormat="false" ht="15" hidden="false" customHeight="false" outlineLevel="0" collapsed="false">
      <c r="H5" s="15"/>
      <c r="I5" s="4"/>
    </row>
    <row r="6" customFormat="false" ht="12.8" hidden="false" customHeight="false" outlineLevel="0" collapsed="false">
      <c r="A6" s="16" t="s">
        <v>9</v>
      </c>
      <c r="B6" s="16"/>
      <c r="C6" s="16"/>
      <c r="D6" s="16"/>
      <c r="E6" s="16"/>
      <c r="F6" s="16"/>
      <c r="G6" s="16"/>
    </row>
    <row r="7" customFormat="false" ht="12.8" hidden="false" customHeight="false" outlineLevel="0" collapsed="false">
      <c r="A7" s="16"/>
      <c r="B7" s="16"/>
      <c r="C7" s="16"/>
      <c r="D7" s="16"/>
      <c r="E7" s="16"/>
      <c r="F7" s="16"/>
      <c r="G7" s="16"/>
    </row>
    <row r="8" customFormat="false" ht="15" hidden="false" customHeight="false" outlineLevel="0" collapsed="false">
      <c r="A8" s="17" t="s">
        <v>10</v>
      </c>
      <c r="B8" s="17"/>
      <c r="C8" s="17"/>
      <c r="D8" s="17"/>
      <c r="E8" s="17"/>
      <c r="F8" s="17"/>
      <c r="G8" s="17"/>
    </row>
    <row r="10" customFormat="false" ht="30.55" hidden="false" customHeight="false" outlineLevel="0" collapsed="false">
      <c r="A10" s="18" t="s">
        <v>11</v>
      </c>
      <c r="B10" s="19"/>
      <c r="C10" s="20" t="s">
        <v>12</v>
      </c>
      <c r="D10" s="20" t="s">
        <v>13</v>
      </c>
      <c r="E10" s="20" t="s">
        <v>14</v>
      </c>
      <c r="F10" s="20" t="s">
        <v>15</v>
      </c>
      <c r="G10" s="20" t="s">
        <v>16</v>
      </c>
      <c r="H10" s="21" t="s">
        <v>17</v>
      </c>
    </row>
    <row r="11" customFormat="false" ht="12.8" hidden="false" customHeight="false" outlineLevel="0" collapsed="false">
      <c r="A11" s="22" t="s">
        <v>18</v>
      </c>
      <c r="B11" s="22"/>
      <c r="C11" s="23" t="s">
        <v>19</v>
      </c>
      <c r="D11" s="23" t="s">
        <v>19</v>
      </c>
      <c r="E11" s="23" t="s">
        <v>19</v>
      </c>
      <c r="F11" s="23" t="s">
        <v>19</v>
      </c>
      <c r="G11" s="23" t="s">
        <v>19</v>
      </c>
      <c r="H11" s="23"/>
    </row>
    <row r="12" customFormat="false" ht="12.8" hidden="false" customHeight="false" outlineLevel="0" collapsed="false">
      <c r="A12" s="24" t="s">
        <v>20</v>
      </c>
      <c r="B12" s="25"/>
      <c r="C12" s="26" t="n">
        <f aca="false">SUM(C13:C16)</f>
        <v>73450</v>
      </c>
      <c r="D12" s="26" t="n">
        <f aca="false">SUM(D13:D17)</f>
        <v>84857</v>
      </c>
      <c r="E12" s="26" t="n">
        <f aca="false">SUM(E13:E16)</f>
        <v>67875</v>
      </c>
      <c r="F12" s="26" t="n">
        <f aca="false">SUM(F13:F16)</f>
        <v>69482</v>
      </c>
      <c r="G12" s="26" t="n">
        <f aca="false">SUM(G13:G16)</f>
        <v>64741</v>
      </c>
      <c r="H12" s="27" t="n">
        <f aca="false">AVERAGE(D12/C12)</f>
        <v>1.15530292716133</v>
      </c>
    </row>
    <row r="13" customFormat="false" ht="12.8" hidden="false" customHeight="false" outlineLevel="0" collapsed="false">
      <c r="A13" s="28" t="s">
        <v>21</v>
      </c>
      <c r="B13" s="29" t="s">
        <v>22</v>
      </c>
      <c r="C13" s="30" t="n">
        <v>35500</v>
      </c>
      <c r="D13" s="30" t="n">
        <v>39596</v>
      </c>
      <c r="E13" s="30" t="n">
        <v>36196</v>
      </c>
      <c r="F13" s="30" t="n">
        <v>31822</v>
      </c>
      <c r="G13" s="31" t="n">
        <v>24660</v>
      </c>
      <c r="H13" s="27" t="n">
        <f aca="false">AVERAGE(D13/C13)</f>
        <v>1.11538028169014</v>
      </c>
    </row>
    <row r="14" customFormat="false" ht="12.8" hidden="false" customHeight="false" outlineLevel="0" collapsed="false">
      <c r="A14" s="32" t="s">
        <v>23</v>
      </c>
      <c r="B14" s="29" t="s">
        <v>24</v>
      </c>
      <c r="C14" s="30" t="n">
        <v>2750</v>
      </c>
      <c r="D14" s="30" t="n">
        <v>2907</v>
      </c>
      <c r="E14" s="30" t="n">
        <v>2784</v>
      </c>
      <c r="F14" s="30" t="n">
        <v>2701</v>
      </c>
      <c r="G14" s="31" t="n">
        <v>2811</v>
      </c>
      <c r="H14" s="27" t="n">
        <f aca="false">AVERAGE(D14/C14)</f>
        <v>1.05709090909091</v>
      </c>
    </row>
    <row r="15" customFormat="false" ht="40.25" hidden="false" customHeight="false" outlineLevel="0" collapsed="false">
      <c r="A15" s="32" t="s">
        <v>25</v>
      </c>
      <c r="B15" s="29" t="s">
        <v>26</v>
      </c>
      <c r="C15" s="30" t="n">
        <v>30200</v>
      </c>
      <c r="D15" s="30" t="n">
        <v>35880</v>
      </c>
      <c r="E15" s="30" t="n">
        <v>24081</v>
      </c>
      <c r="F15" s="30" t="n">
        <v>30203</v>
      </c>
      <c r="G15" s="31" t="n">
        <v>32886</v>
      </c>
      <c r="H15" s="27" t="n">
        <f aca="false">AVERAGE(D15/C15)</f>
        <v>1.18807947019868</v>
      </c>
    </row>
    <row r="16" customFormat="false" ht="12.8" hidden="false" customHeight="false" outlineLevel="0" collapsed="false">
      <c r="A16" s="33" t="s">
        <v>27</v>
      </c>
      <c r="B16" s="29" t="s">
        <v>28</v>
      </c>
      <c r="C16" s="30" t="n">
        <v>5000</v>
      </c>
      <c r="D16" s="30" t="n">
        <v>6224</v>
      </c>
      <c r="E16" s="30" t="n">
        <v>4814</v>
      </c>
      <c r="F16" s="30" t="n">
        <v>4756</v>
      </c>
      <c r="G16" s="31" t="n">
        <v>4384</v>
      </c>
      <c r="H16" s="27" t="n">
        <f aca="false">AVERAGE(D16/C16)</f>
        <v>1.2448</v>
      </c>
    </row>
    <row r="17" customFormat="false" ht="12.8" hidden="false" customHeight="false" outlineLevel="0" collapsed="false">
      <c r="A17" s="33"/>
      <c r="B17" s="29" t="s">
        <v>29</v>
      </c>
      <c r="C17" s="30" t="n">
        <v>0</v>
      </c>
      <c r="D17" s="30" t="n">
        <v>250</v>
      </c>
      <c r="E17" s="30" t="n">
        <v>0</v>
      </c>
      <c r="F17" s="30"/>
      <c r="G17" s="31" t="n">
        <v>0</v>
      </c>
      <c r="H17" s="27" t="n">
        <v>1</v>
      </c>
    </row>
    <row r="18" customFormat="false" ht="12.8" hidden="false" customHeight="false" outlineLevel="0" collapsed="false">
      <c r="A18" s="34" t="s">
        <v>30</v>
      </c>
      <c r="B18" s="35"/>
      <c r="C18" s="36" t="n">
        <f aca="false">SUM(C21:C24)</f>
        <v>14700</v>
      </c>
      <c r="D18" s="36" t="n">
        <f aca="false">SUM(D21:D24)</f>
        <v>14611</v>
      </c>
      <c r="E18" s="36" t="n">
        <f aca="false">SUM(E21:E24)</f>
        <v>14442</v>
      </c>
      <c r="F18" s="36" t="n">
        <f aca="false">SUM(F21:F24)</f>
        <v>13491</v>
      </c>
      <c r="G18" s="36" t="n">
        <f aca="false">SUM(G21:G24)</f>
        <v>14401</v>
      </c>
      <c r="H18" s="27" t="n">
        <f aca="false">AVERAGE(D18/C18)</f>
        <v>0.993945578231292</v>
      </c>
    </row>
    <row r="19" customFormat="false" ht="12.8" hidden="true" customHeight="false" outlineLevel="0" collapsed="false">
      <c r="A19" s="34"/>
      <c r="B19" s="35"/>
      <c r="C19" s="35"/>
      <c r="D19" s="35"/>
      <c r="E19" s="35"/>
      <c r="F19" s="35"/>
      <c r="G19" s="37"/>
      <c r="H19" s="27" t="e">
        <f aca="false">AVERAGE(#REF!/#REF!)</f>
        <v>#REF!</v>
      </c>
    </row>
    <row r="20" customFormat="false" ht="12.8" hidden="true" customHeight="false" outlineLevel="0" collapsed="false">
      <c r="A20" s="34"/>
      <c r="B20" s="35"/>
      <c r="C20" s="35"/>
      <c r="D20" s="35"/>
      <c r="E20" s="35"/>
      <c r="F20" s="35"/>
      <c r="G20" s="37"/>
      <c r="H20" s="27" t="e">
        <f aca="false">AVERAGE(#REF!/#REF!)</f>
        <v>#REF!</v>
      </c>
    </row>
    <row r="21" customFormat="false" ht="12.8" hidden="false" customHeight="false" outlineLevel="0" collapsed="false">
      <c r="A21" s="33"/>
      <c r="B21" s="29"/>
      <c r="C21" s="38"/>
      <c r="D21" s="38"/>
      <c r="E21" s="38"/>
      <c r="F21" s="38"/>
      <c r="G21" s="39"/>
      <c r="H21" s="27"/>
    </row>
    <row r="22" customFormat="false" ht="12.8" hidden="false" customHeight="false" outlineLevel="0" collapsed="false">
      <c r="A22" s="33" t="s">
        <v>31</v>
      </c>
      <c r="B22" s="29" t="s">
        <v>32</v>
      </c>
      <c r="C22" s="40" t="n">
        <v>5200</v>
      </c>
      <c r="D22" s="40" t="n">
        <v>4621</v>
      </c>
      <c r="E22" s="40" t="n">
        <v>5244</v>
      </c>
      <c r="F22" s="40" t="n">
        <v>3677</v>
      </c>
      <c r="G22" s="41" t="n">
        <v>5076</v>
      </c>
      <c r="H22" s="27" t="n">
        <f aca="false">AVERAGE(D22/C22)</f>
        <v>0.888653846153846</v>
      </c>
    </row>
    <row r="23" customFormat="false" ht="12.8" hidden="false" customHeight="false" outlineLevel="0" collapsed="false">
      <c r="A23" s="33"/>
      <c r="B23" s="29" t="s">
        <v>33</v>
      </c>
      <c r="C23" s="42" t="n">
        <v>2300</v>
      </c>
      <c r="D23" s="42" t="n">
        <v>2776</v>
      </c>
      <c r="E23" s="42" t="n">
        <v>2013</v>
      </c>
      <c r="F23" s="42" t="n">
        <v>2356</v>
      </c>
      <c r="G23" s="43" t="n">
        <v>2774</v>
      </c>
      <c r="H23" s="27" t="n">
        <f aca="false">AVERAGE(D23/C23)</f>
        <v>1.20695652173913</v>
      </c>
    </row>
    <row r="24" customFormat="false" ht="12.8" hidden="false" customHeight="false" outlineLevel="0" collapsed="false">
      <c r="A24" s="33"/>
      <c r="B24" s="29" t="s">
        <v>34</v>
      </c>
      <c r="C24" s="40" t="n">
        <v>7200</v>
      </c>
      <c r="D24" s="40" t="n">
        <v>7214</v>
      </c>
      <c r="E24" s="40" t="n">
        <v>7185</v>
      </c>
      <c r="F24" s="40" t="n">
        <v>7458</v>
      </c>
      <c r="G24" s="41" t="n">
        <v>6551</v>
      </c>
      <c r="H24" s="27" t="n">
        <f aca="false">AVERAGE(D24/C24)</f>
        <v>1.00194444444444</v>
      </c>
    </row>
    <row r="25" customFormat="false" ht="12.8" hidden="false" customHeight="false" outlineLevel="0" collapsed="false">
      <c r="A25" s="33"/>
      <c r="B25" s="35"/>
      <c r="C25" s="35"/>
      <c r="D25" s="35"/>
      <c r="E25" s="35"/>
      <c r="F25" s="35"/>
      <c r="G25" s="37"/>
      <c r="H25" s="27"/>
    </row>
    <row r="26" customFormat="false" ht="12.8" hidden="false" customHeight="false" outlineLevel="0" collapsed="false">
      <c r="A26" s="34" t="s">
        <v>35</v>
      </c>
      <c r="B26" s="35"/>
      <c r="C26" s="36" t="n">
        <f aca="false">SUM(C27:C29)</f>
        <v>14700</v>
      </c>
      <c r="D26" s="36" t="n">
        <f aca="false">SUM(D27:D29)</f>
        <v>15950</v>
      </c>
      <c r="E26" s="36" t="n">
        <f aca="false">SUM(E27:E29)</f>
        <v>20934</v>
      </c>
      <c r="F26" s="36" t="n">
        <f aca="false">SUM(F27:F29)</f>
        <v>13337</v>
      </c>
      <c r="G26" s="36" t="n">
        <f aca="false">SUM(G27:G29)</f>
        <v>23435</v>
      </c>
      <c r="H26" s="27" t="n">
        <f aca="false">AVERAGE(D26/C26)</f>
        <v>1.08503401360544</v>
      </c>
    </row>
    <row r="27" customFormat="false" ht="12.8" hidden="false" customHeight="false" outlineLevel="0" collapsed="false">
      <c r="A27" s="33"/>
      <c r="B27" s="29" t="s">
        <v>36</v>
      </c>
      <c r="C27" s="30" t="n">
        <v>5200</v>
      </c>
      <c r="D27" s="30" t="n">
        <v>5826</v>
      </c>
      <c r="E27" s="30" t="n">
        <v>8265</v>
      </c>
      <c r="F27" s="30" t="n">
        <v>9960</v>
      </c>
      <c r="G27" s="31" t="n">
        <v>10000</v>
      </c>
      <c r="H27" s="27" t="n">
        <f aca="false">AVERAGE(D27/C27)</f>
        <v>1.12038461538462</v>
      </c>
    </row>
    <row r="28" customFormat="false" ht="12.8" hidden="false" customHeight="false" outlineLevel="0" collapsed="false">
      <c r="A28" s="33" t="s">
        <v>37</v>
      </c>
      <c r="B28" s="29" t="s">
        <v>38</v>
      </c>
      <c r="C28" s="30" t="n">
        <v>1500</v>
      </c>
      <c r="D28" s="30" t="n">
        <v>1468</v>
      </c>
      <c r="E28" s="30" t="n">
        <v>1478</v>
      </c>
      <c r="F28" s="30" t="n">
        <v>1458</v>
      </c>
      <c r="G28" s="31" t="n">
        <v>2416</v>
      </c>
      <c r="H28" s="27" t="n">
        <f aca="false">AVERAGE(D28/C28)</f>
        <v>0.978666666666667</v>
      </c>
    </row>
    <row r="29" customFormat="false" ht="20.95" hidden="false" customHeight="false" outlineLevel="0" collapsed="false">
      <c r="A29" s="33" t="s">
        <v>39</v>
      </c>
      <c r="B29" s="29" t="s">
        <v>40</v>
      </c>
      <c r="C29" s="40" t="n">
        <v>8000</v>
      </c>
      <c r="D29" s="40" t="n">
        <v>8656</v>
      </c>
      <c r="E29" s="44" t="n">
        <v>11191</v>
      </c>
      <c r="F29" s="40" t="n">
        <v>1919</v>
      </c>
      <c r="G29" s="41" t="n">
        <v>11019</v>
      </c>
      <c r="H29" s="27" t="n">
        <f aca="false">AVERAGE(D29/C29)</f>
        <v>1.082</v>
      </c>
    </row>
    <row r="30" customFormat="false" ht="12.8" hidden="false" customHeight="false" outlineLevel="0" collapsed="false">
      <c r="A30" s="45" t="s">
        <v>41</v>
      </c>
      <c r="B30" s="46"/>
      <c r="C30" s="47" t="n">
        <f aca="false">SUM(C26,C18,C12)</f>
        <v>102850</v>
      </c>
      <c r="D30" s="47" t="n">
        <f aca="false">SUM(D26,D18,D12)</f>
        <v>115418</v>
      </c>
      <c r="E30" s="47" t="n">
        <f aca="false">SUM(E26,E18,E12)</f>
        <v>103251</v>
      </c>
      <c r="F30" s="47" t="n">
        <f aca="false">SUM(F26,F18,F12)</f>
        <v>96310</v>
      </c>
      <c r="G30" s="47" t="n">
        <f aca="false">SUM(G26,G18,G12)</f>
        <v>102577</v>
      </c>
      <c r="H30" s="48" t="n">
        <f aca="false">AVERAGE(D30/C30)</f>
        <v>1.1221973748177</v>
      </c>
    </row>
    <row r="31" customFormat="false" ht="12.8" hidden="false" customHeight="false" outlineLevel="0" collapsed="false">
      <c r="A31" s="49"/>
      <c r="B31" s="50"/>
      <c r="H31" s="27"/>
    </row>
    <row r="32" customFormat="false" ht="20.85" hidden="false" customHeight="false" outlineLevel="0" collapsed="false">
      <c r="A32" s="51" t="s">
        <v>42</v>
      </c>
      <c r="B32" s="50"/>
      <c r="H32" s="27"/>
    </row>
    <row r="33" customFormat="false" ht="12.8" hidden="false" customHeight="false" outlineLevel="0" collapsed="false">
      <c r="A33" s="33" t="s">
        <v>43</v>
      </c>
      <c r="B33" s="35"/>
      <c r="C33" s="52" t="n">
        <f aca="false">SUM(C21:C23,C15)</f>
        <v>37700</v>
      </c>
      <c r="D33" s="52" t="n">
        <f aca="false">SUM(D21:D23,D15)</f>
        <v>43277</v>
      </c>
      <c r="E33" s="52" t="n">
        <f aca="false">SUM(E21:E23,E15)</f>
        <v>31338</v>
      </c>
      <c r="F33" s="52" t="n">
        <f aca="false">SUM(F21:F23,F15)</f>
        <v>36236</v>
      </c>
      <c r="G33" s="52" t="n">
        <f aca="false">SUM(G21:G23,G15)</f>
        <v>40736</v>
      </c>
      <c r="H33" s="27" t="n">
        <f aca="false">AVERAGE(D33/C33)</f>
        <v>1.14793103448276</v>
      </c>
    </row>
    <row r="34" customFormat="false" ht="12.8" hidden="false" customHeight="false" outlineLevel="0" collapsed="false">
      <c r="A34" s="33" t="s">
        <v>44</v>
      </c>
      <c r="B34" s="35"/>
      <c r="C34" s="52" t="n">
        <f aca="false">SUM(C24,C16,J23,C14)</f>
        <v>14950</v>
      </c>
      <c r="D34" s="52" t="n">
        <f aca="false">SUM(D24,D16,K23,D14)</f>
        <v>16345</v>
      </c>
      <c r="E34" s="52" t="n">
        <f aca="false">SUM(E24,E16,L23,E14)</f>
        <v>14783</v>
      </c>
      <c r="F34" s="52" t="n">
        <f aca="false">SUM(F24,F16,L23,F14)</f>
        <v>14915</v>
      </c>
      <c r="G34" s="52" t="n">
        <f aca="false">SUM(G24,G16,L23,G14)</f>
        <v>13746</v>
      </c>
      <c r="H34" s="27" t="n">
        <f aca="false">AVERAGE(D34/C34)</f>
        <v>1.0933110367893</v>
      </c>
    </row>
    <row r="35" customFormat="false" ht="12.8" hidden="false" customHeight="false" outlineLevel="0" collapsed="false">
      <c r="A35" s="53" t="s">
        <v>45</v>
      </c>
      <c r="B35" s="54"/>
      <c r="C35" s="55" t="n">
        <f aca="false">SUM(C13)</f>
        <v>35500</v>
      </c>
      <c r="D35" s="55" t="n">
        <f aca="false">SUM(D13)</f>
        <v>39596</v>
      </c>
      <c r="E35" s="55" t="n">
        <f aca="false">SUM(E13)</f>
        <v>36196</v>
      </c>
      <c r="F35" s="55" t="n">
        <f aca="false">SUM(F13)</f>
        <v>31822</v>
      </c>
      <c r="G35" s="55" t="n">
        <f aca="false">SUM(G13)</f>
        <v>24660</v>
      </c>
      <c r="H35" s="27" t="n">
        <f aca="false">AVERAGE(D35/C35)</f>
        <v>1.11538028169014</v>
      </c>
    </row>
    <row r="36" customFormat="false" ht="15.75" hidden="false" customHeight="true" outlineLevel="0" collapsed="false">
      <c r="A36" s="56"/>
      <c r="B36" s="57"/>
      <c r="C36" s="58"/>
      <c r="D36" s="58"/>
      <c r="E36" s="58"/>
      <c r="F36" s="58"/>
      <c r="G36" s="58"/>
      <c r="H36" s="59"/>
    </row>
    <row r="41" customFormat="false" ht="43.5" hidden="false" customHeight="true" outlineLevel="0" collapsed="false"/>
    <row r="42" customFormat="false" ht="47.25" hidden="false" customHeight="true" outlineLevel="0" collapsed="false"/>
    <row r="43" customFormat="false" ht="51" hidden="false" customHeight="true" outlineLevel="0" collapsed="false"/>
  </sheetData>
  <mergeCells count="1">
    <mergeCell ref="A1:B1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9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3" activeCellId="0" sqref="D13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>
    <row r="1" customFormat="false" ht="12.75" hidden="false" customHeight="false" outlineLevel="0" collapsed="false">
      <c r="A1" s="60"/>
      <c r="B1" s="60"/>
      <c r="C1" s="60"/>
      <c r="D1" s="60"/>
      <c r="E1" s="60"/>
      <c r="F1" s="60"/>
      <c r="G1" s="60"/>
    </row>
    <row r="2" customFormat="false" ht="36" hidden="false" customHeight="true" outlineLevel="0" collapsed="false"/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6" activeCellId="0" sqref="I6"/>
    </sheetView>
  </sheetViews>
  <sheetFormatPr defaultRowHeight="12.8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17.4"/>
    <col collapsed="false" customWidth="true" hidden="false" outlineLevel="0" max="3" min="3" style="61" width="15.57"/>
    <col collapsed="false" customWidth="true" hidden="false" outlineLevel="0" max="8" min="4" style="61" width="13.86"/>
    <col collapsed="false" customWidth="true" hidden="false" outlineLevel="0" max="9" min="9" style="1" width="9.13"/>
    <col collapsed="false" customWidth="true" hidden="false" outlineLevel="0" max="1025" min="10" style="0" width="8.67"/>
  </cols>
  <sheetData>
    <row r="1" customFormat="false" ht="15" hidden="false" customHeight="false" outlineLevel="0" collapsed="false">
      <c r="A1" s="17" t="s">
        <v>46</v>
      </c>
      <c r="B1" s="17"/>
      <c r="C1" s="62"/>
      <c r="D1" s="62"/>
      <c r="E1" s="62"/>
      <c r="F1" s="62"/>
      <c r="G1" s="62"/>
      <c r="H1" s="62"/>
    </row>
    <row r="3" customFormat="false" ht="27" hidden="false" customHeight="true" outlineLevel="0" collapsed="false">
      <c r="A3" s="63" t="s">
        <v>11</v>
      </c>
      <c r="B3" s="64"/>
      <c r="C3" s="65" t="s">
        <v>12</v>
      </c>
      <c r="D3" s="66" t="s">
        <v>13</v>
      </c>
      <c r="E3" s="66" t="s">
        <v>14</v>
      </c>
      <c r="F3" s="66" t="s">
        <v>15</v>
      </c>
      <c r="G3" s="66" t="s">
        <v>47</v>
      </c>
      <c r="H3" s="67" t="s">
        <v>48</v>
      </c>
      <c r="I3" s="68" t="s">
        <v>49</v>
      </c>
    </row>
    <row r="4" customFormat="false" ht="12" hidden="false" customHeight="true" outlineLevel="0" collapsed="false">
      <c r="A4" s="69"/>
      <c r="B4" s="70"/>
      <c r="C4" s="71" t="s">
        <v>19</v>
      </c>
      <c r="D4" s="71" t="s">
        <v>19</v>
      </c>
      <c r="E4" s="71" t="s">
        <v>19</v>
      </c>
      <c r="F4" s="71" t="s">
        <v>19</v>
      </c>
      <c r="G4" s="72" t="s">
        <v>19</v>
      </c>
      <c r="H4" s="73" t="s">
        <v>19</v>
      </c>
      <c r="I4" s="74"/>
    </row>
    <row r="5" customFormat="false" ht="12.8" hidden="true" customHeight="false" outlineLevel="0" collapsed="false">
      <c r="A5" s="33"/>
      <c r="B5" s="35"/>
      <c r="C5" s="75"/>
      <c r="D5" s="75"/>
      <c r="E5" s="75"/>
      <c r="F5" s="75"/>
      <c r="G5" s="76"/>
      <c r="H5" s="77"/>
      <c r="I5" s="78"/>
    </row>
    <row r="6" customFormat="false" ht="12.75" hidden="false" customHeight="true" outlineLevel="0" collapsed="false">
      <c r="A6" s="32" t="s">
        <v>50</v>
      </c>
      <c r="B6" s="32"/>
      <c r="C6" s="30" t="n">
        <v>1700</v>
      </c>
      <c r="D6" s="30" t="n">
        <v>1707</v>
      </c>
      <c r="E6" s="30" t="n">
        <v>2728</v>
      </c>
      <c r="F6" s="30" t="n">
        <v>1712</v>
      </c>
      <c r="G6" s="30" t="n">
        <v>2253</v>
      </c>
      <c r="H6" s="30" t="n">
        <v>1398</v>
      </c>
      <c r="I6" s="27" t="n">
        <f aca="false">AVERAGE(D6/C6)</f>
        <v>1.00411764705882</v>
      </c>
    </row>
    <row r="7" customFormat="false" ht="12.75" hidden="false" customHeight="true" outlineLevel="0" collapsed="false">
      <c r="A7" s="32" t="s">
        <v>51</v>
      </c>
      <c r="B7" s="32"/>
      <c r="C7" s="79" t="n">
        <v>100</v>
      </c>
      <c r="D7" s="79" t="n">
        <v>43</v>
      </c>
      <c r="E7" s="79" t="n">
        <v>74</v>
      </c>
      <c r="F7" s="79" t="n">
        <v>90</v>
      </c>
      <c r="G7" s="79" t="n">
        <v>194</v>
      </c>
      <c r="H7" s="79" t="n">
        <v>130</v>
      </c>
      <c r="I7" s="27" t="n">
        <f aca="false">AVERAGE(D7/C7)</f>
        <v>0.43</v>
      </c>
    </row>
    <row r="8" customFormat="false" ht="12.75" hidden="false" customHeight="true" outlineLevel="0" collapsed="false">
      <c r="A8" s="32" t="s">
        <v>52</v>
      </c>
      <c r="B8" s="32"/>
      <c r="C8" s="30" t="n">
        <v>1700</v>
      </c>
      <c r="D8" s="30" t="n">
        <v>2546</v>
      </c>
      <c r="E8" s="30" t="n">
        <v>1691</v>
      </c>
      <c r="F8" s="30" t="n">
        <v>4257</v>
      </c>
      <c r="G8" s="30" t="n">
        <v>2513</v>
      </c>
      <c r="H8" s="30" t="n">
        <v>2677</v>
      </c>
      <c r="I8" s="27" t="n">
        <f aca="false">AVERAGE(D8/C8)</f>
        <v>1.49764705882353</v>
      </c>
    </row>
    <row r="9" customFormat="false" ht="27.75" hidden="false" customHeight="true" outlineLevel="0" collapsed="false">
      <c r="A9" s="32" t="s">
        <v>53</v>
      </c>
      <c r="B9" s="32"/>
      <c r="C9" s="30" t="n">
        <v>2000</v>
      </c>
      <c r="D9" s="30" t="n">
        <v>3058</v>
      </c>
      <c r="E9" s="30" t="n">
        <v>1519</v>
      </c>
      <c r="F9" s="30" t="n">
        <v>1950</v>
      </c>
      <c r="G9" s="30" t="n">
        <v>1961</v>
      </c>
      <c r="H9" s="30" t="n">
        <v>1883</v>
      </c>
      <c r="I9" s="27" t="n">
        <f aca="false">AVERAGE(D9/C9)</f>
        <v>1.529</v>
      </c>
    </row>
    <row r="10" customFormat="false" ht="0.75" hidden="true" customHeight="true" outlineLevel="0" collapsed="false">
      <c r="A10" s="32"/>
      <c r="B10" s="32"/>
      <c r="C10" s="79"/>
      <c r="D10" s="79"/>
      <c r="E10" s="79"/>
      <c r="F10" s="79"/>
      <c r="G10" s="79"/>
      <c r="H10" s="79"/>
      <c r="I10" s="27" t="e">
        <f aca="false">AVERAGE(G10/C10)</f>
        <v>#DIV/0!</v>
      </c>
    </row>
    <row r="11" customFormat="false" ht="12.75" hidden="false" customHeight="true" outlineLevel="0" collapsed="false">
      <c r="A11" s="32" t="s">
        <v>54</v>
      </c>
      <c r="B11" s="32"/>
      <c r="C11" s="30" t="n">
        <v>500</v>
      </c>
      <c r="D11" s="30" t="n">
        <v>488</v>
      </c>
      <c r="E11" s="30" t="n">
        <v>449</v>
      </c>
      <c r="F11" s="30" t="n">
        <v>317</v>
      </c>
      <c r="G11" s="30" t="n">
        <v>460</v>
      </c>
      <c r="H11" s="30" t="n">
        <v>388</v>
      </c>
      <c r="I11" s="27" t="n">
        <f aca="false">AVERAGE(D11/C11)</f>
        <v>0.976</v>
      </c>
    </row>
    <row r="12" customFormat="false" ht="28.5" hidden="false" customHeight="true" outlineLevel="0" collapsed="false">
      <c r="A12" s="32" t="s">
        <v>55</v>
      </c>
      <c r="B12" s="32"/>
      <c r="C12" s="30" t="n">
        <v>1000</v>
      </c>
      <c r="D12" s="30" t="n">
        <v>813</v>
      </c>
      <c r="E12" s="30" t="n">
        <v>1093</v>
      </c>
      <c r="F12" s="30" t="n">
        <v>860</v>
      </c>
      <c r="G12" s="30" t="n">
        <v>507</v>
      </c>
      <c r="H12" s="30" t="n">
        <v>490</v>
      </c>
      <c r="I12" s="27" t="n">
        <f aca="false">AVERAGE(D12/C12)</f>
        <v>0.813</v>
      </c>
      <c r="L12" s="80"/>
    </row>
    <row r="13" customFormat="false" ht="12.75" hidden="false" customHeight="true" outlineLevel="0" collapsed="false">
      <c r="A13" s="32" t="s">
        <v>56</v>
      </c>
      <c r="B13" s="32"/>
      <c r="C13" s="30" t="n">
        <v>11500</v>
      </c>
      <c r="D13" s="30" t="n">
        <v>15107</v>
      </c>
      <c r="E13" s="30" t="n">
        <v>8072</v>
      </c>
      <c r="F13" s="30" t="n">
        <v>11019</v>
      </c>
      <c r="G13" s="30" t="n">
        <v>9983</v>
      </c>
      <c r="H13" s="30" t="n">
        <v>11573</v>
      </c>
      <c r="I13" s="27" t="n">
        <f aca="false">AVERAGE(D13/C13)</f>
        <v>1.31365217391304</v>
      </c>
    </row>
    <row r="14" customFormat="false" ht="16.5" hidden="false" customHeight="true" outlineLevel="0" collapsed="false">
      <c r="A14" s="32" t="s">
        <v>57</v>
      </c>
      <c r="B14" s="32"/>
      <c r="C14" s="36" t="n">
        <f aca="false">SUM(C15:C20)</f>
        <v>7300</v>
      </c>
      <c r="D14" s="36" t="n">
        <f aca="false">SUM(D15:D20)</f>
        <v>7499</v>
      </c>
      <c r="E14" s="36" t="n">
        <f aca="false">SUM(E15:E20)</f>
        <v>8312</v>
      </c>
      <c r="F14" s="36" t="n">
        <f aca="false">SUM(F15:F20)</f>
        <v>9799</v>
      </c>
      <c r="G14" s="36" t="n">
        <f aca="false">SUM(G15:G20)</f>
        <v>11608</v>
      </c>
      <c r="H14" s="36" t="n">
        <f aca="false">SUM(H15:H20)</f>
        <v>9260</v>
      </c>
      <c r="I14" s="27" t="n">
        <f aca="false">AVERAGE(D14/C14)</f>
        <v>1.0272602739726</v>
      </c>
    </row>
    <row r="15" customFormat="false" ht="16.5" hidden="false" customHeight="true" outlineLevel="0" collapsed="false">
      <c r="A15" s="32" t="s">
        <v>58</v>
      </c>
      <c r="B15" s="81" t="s">
        <v>59</v>
      </c>
      <c r="C15" s="82" t="n">
        <v>1000</v>
      </c>
      <c r="D15" s="82" t="n">
        <v>790</v>
      </c>
      <c r="E15" s="82" t="n">
        <v>1329</v>
      </c>
      <c r="F15" s="82" t="n">
        <v>1782</v>
      </c>
      <c r="G15" s="52" t="n">
        <v>1414</v>
      </c>
      <c r="H15" s="30" t="n">
        <v>1761</v>
      </c>
      <c r="I15" s="27" t="n">
        <f aca="false">AVERAGE(D15/C15)</f>
        <v>0.79</v>
      </c>
    </row>
    <row r="16" customFormat="false" ht="16.5" hidden="false" customHeight="true" outlineLevel="0" collapsed="false">
      <c r="A16" s="83"/>
      <c r="B16" s="81" t="s">
        <v>60</v>
      </c>
      <c r="C16" s="52" t="n">
        <v>2300</v>
      </c>
      <c r="D16" s="52" t="n">
        <v>2550</v>
      </c>
      <c r="E16" s="52" t="n">
        <v>2794</v>
      </c>
      <c r="F16" s="52" t="n">
        <v>5900</v>
      </c>
      <c r="G16" s="52" t="n">
        <v>6868</v>
      </c>
      <c r="H16" s="30" t="n">
        <v>4992</v>
      </c>
      <c r="I16" s="27" t="n">
        <f aca="false">AVERAGE(D16/C16)</f>
        <v>1.10869565217391</v>
      </c>
    </row>
    <row r="17" customFormat="false" ht="16.5" hidden="false" customHeight="true" outlineLevel="0" collapsed="false">
      <c r="A17" s="83"/>
      <c r="B17" s="81" t="s">
        <v>61</v>
      </c>
      <c r="C17" s="52" t="n">
        <v>400</v>
      </c>
      <c r="D17" s="52" t="n">
        <v>320</v>
      </c>
      <c r="E17" s="52" t="n">
        <v>434</v>
      </c>
      <c r="F17" s="52" t="n">
        <v>392</v>
      </c>
      <c r="G17" s="52" t="n">
        <v>453</v>
      </c>
      <c r="H17" s="30" t="n">
        <v>128</v>
      </c>
      <c r="I17" s="27" t="n">
        <f aca="false">AVERAGE(D17/C17)</f>
        <v>0.8</v>
      </c>
    </row>
    <row r="18" customFormat="false" ht="16.5" hidden="false" customHeight="true" outlineLevel="0" collapsed="false">
      <c r="A18" s="83"/>
      <c r="B18" s="81" t="s">
        <v>62</v>
      </c>
      <c r="C18" s="82" t="n">
        <v>200</v>
      </c>
      <c r="D18" s="82" t="n">
        <v>201</v>
      </c>
      <c r="E18" s="82" t="n">
        <v>187</v>
      </c>
      <c r="F18" s="82" t="n">
        <v>133</v>
      </c>
      <c r="G18" s="82" t="n">
        <v>300</v>
      </c>
      <c r="H18" s="79" t="n">
        <v>177</v>
      </c>
      <c r="I18" s="27" t="n">
        <f aca="false">AVERAGE(D18/C18)</f>
        <v>1.005</v>
      </c>
    </row>
    <row r="19" customFormat="false" ht="19.5" hidden="false" customHeight="true" outlineLevel="0" collapsed="false">
      <c r="A19" s="83"/>
      <c r="B19" s="81" t="s">
        <v>63</v>
      </c>
      <c r="C19" s="52" t="n">
        <v>2500</v>
      </c>
      <c r="D19" s="52" t="n">
        <v>2517</v>
      </c>
      <c r="E19" s="52" t="n">
        <v>2615</v>
      </c>
      <c r="F19" s="52" t="n">
        <v>720</v>
      </c>
      <c r="G19" s="52" t="n">
        <v>1630</v>
      </c>
      <c r="H19" s="30" t="n">
        <v>1310</v>
      </c>
      <c r="I19" s="27" t="n">
        <f aca="false">AVERAGE(D19/C19)</f>
        <v>1.0068</v>
      </c>
    </row>
    <row r="20" customFormat="false" ht="16.5" hidden="false" customHeight="true" outlineLevel="0" collapsed="false">
      <c r="A20" s="83"/>
      <c r="B20" s="81" t="s">
        <v>64</v>
      </c>
      <c r="C20" s="52" t="n">
        <v>900</v>
      </c>
      <c r="D20" s="52" t="n">
        <v>1121</v>
      </c>
      <c r="E20" s="52" t="n">
        <v>953</v>
      </c>
      <c r="F20" s="52" t="n">
        <v>872</v>
      </c>
      <c r="G20" s="52" t="n">
        <v>943</v>
      </c>
      <c r="H20" s="30" t="n">
        <v>892</v>
      </c>
      <c r="I20" s="27" t="n">
        <f aca="false">AVERAGE(D20/C20)</f>
        <v>1.24555555555556</v>
      </c>
    </row>
    <row r="21" customFormat="false" ht="12.75" hidden="false" customHeight="true" outlineLevel="0" collapsed="false">
      <c r="A21" s="32" t="s">
        <v>65</v>
      </c>
      <c r="B21" s="32"/>
      <c r="C21" s="30" t="n">
        <v>700</v>
      </c>
      <c r="D21" s="30" t="n">
        <v>1529</v>
      </c>
      <c r="E21" s="30" t="n">
        <v>4137</v>
      </c>
      <c r="F21" s="30" t="n">
        <v>582</v>
      </c>
      <c r="G21" s="30" t="n">
        <v>970</v>
      </c>
      <c r="H21" s="30" t="n">
        <v>1041</v>
      </c>
      <c r="I21" s="27" t="n">
        <f aca="false">AVERAGE(D21/C21)</f>
        <v>2.18428571428571</v>
      </c>
    </row>
    <row r="22" customFormat="false" ht="12.8" hidden="false" customHeight="false" outlineLevel="0" collapsed="false">
      <c r="A22" s="32"/>
      <c r="B22" s="32"/>
      <c r="C22" s="30"/>
      <c r="D22" s="30"/>
      <c r="E22" s="30"/>
      <c r="F22" s="30"/>
      <c r="G22" s="30"/>
      <c r="H22" s="30"/>
      <c r="I22" s="27"/>
    </row>
    <row r="23" customFormat="false" ht="36.75" hidden="false" customHeight="true" outlineLevel="0" collapsed="false">
      <c r="A23" s="84" t="s">
        <v>66</v>
      </c>
      <c r="B23" s="29" t="s">
        <v>67</v>
      </c>
      <c r="C23" s="30" t="n">
        <v>4000</v>
      </c>
      <c r="D23" s="30" t="n">
        <v>4567</v>
      </c>
      <c r="E23" s="30" t="n">
        <v>4364</v>
      </c>
      <c r="F23" s="30" t="n">
        <v>3716</v>
      </c>
      <c r="G23" s="30" t="n">
        <v>4737</v>
      </c>
      <c r="H23" s="30" t="n">
        <v>4136</v>
      </c>
      <c r="I23" s="27" t="n">
        <f aca="false">AVERAGE(D23/C23)</f>
        <v>1.14175</v>
      </c>
    </row>
    <row r="24" customFormat="false" ht="12.75" hidden="false" customHeight="true" outlineLevel="0" collapsed="false">
      <c r="A24" s="32" t="s">
        <v>68</v>
      </c>
      <c r="B24" s="32"/>
      <c r="C24" s="30" t="n">
        <v>44000</v>
      </c>
      <c r="D24" s="30" t="n">
        <v>46218</v>
      </c>
      <c r="E24" s="30" t="n">
        <v>42789</v>
      </c>
      <c r="F24" s="30" t="n">
        <v>36645</v>
      </c>
      <c r="G24" s="30" t="n">
        <v>38307</v>
      </c>
      <c r="H24" s="30" t="n">
        <v>33393</v>
      </c>
      <c r="I24" s="27" t="n">
        <f aca="false">AVERAGE(D24/C24)</f>
        <v>1.05040909090909</v>
      </c>
    </row>
    <row r="25" customFormat="false" ht="12.75" hidden="false" customHeight="true" outlineLevel="0" collapsed="false">
      <c r="A25" s="32" t="s">
        <v>69</v>
      </c>
      <c r="B25" s="32"/>
      <c r="C25" s="30" t="n">
        <v>1700</v>
      </c>
      <c r="D25" s="30" t="n">
        <v>1000</v>
      </c>
      <c r="E25" s="30" t="n">
        <v>977</v>
      </c>
      <c r="F25" s="30" t="n">
        <v>1775</v>
      </c>
      <c r="G25" s="30" t="n">
        <v>1722</v>
      </c>
      <c r="H25" s="30" t="n">
        <v>1641</v>
      </c>
      <c r="I25" s="27" t="n">
        <f aca="false">AVERAGE(D25/C25)</f>
        <v>0.588235294117647</v>
      </c>
    </row>
    <row r="26" customFormat="false" ht="24.75" hidden="false" customHeight="true" outlineLevel="0" collapsed="false">
      <c r="A26" s="32" t="s">
        <v>70</v>
      </c>
      <c r="B26" s="32"/>
      <c r="C26" s="30" t="n">
        <v>17500</v>
      </c>
      <c r="D26" s="30" t="n">
        <v>17738</v>
      </c>
      <c r="E26" s="30" t="n">
        <v>16722</v>
      </c>
      <c r="F26" s="30" t="n">
        <v>13815</v>
      </c>
      <c r="G26" s="30" t="n">
        <v>12562</v>
      </c>
      <c r="H26" s="30" t="n">
        <v>10767</v>
      </c>
      <c r="I26" s="27" t="n">
        <f aca="false">AVERAGE(D26/C26)</f>
        <v>1.0136</v>
      </c>
    </row>
    <row r="27" customFormat="false" ht="12.75" hidden="false" customHeight="true" outlineLevel="0" collapsed="false">
      <c r="A27" s="32" t="s">
        <v>71</v>
      </c>
      <c r="B27" s="32"/>
      <c r="C27" s="30" t="n">
        <v>300</v>
      </c>
      <c r="D27" s="30" t="n">
        <v>555</v>
      </c>
      <c r="E27" s="30" t="n">
        <v>516</v>
      </c>
      <c r="F27" s="30" t="n">
        <v>1331</v>
      </c>
      <c r="G27" s="30" t="n">
        <v>2394</v>
      </c>
      <c r="H27" s="30" t="n">
        <v>1228</v>
      </c>
      <c r="I27" s="27" t="n">
        <f aca="false">AVERAGE(D27/C27)</f>
        <v>1.85</v>
      </c>
    </row>
    <row r="28" customFormat="false" ht="12.75" hidden="false" customHeight="true" outlineLevel="0" collapsed="false">
      <c r="A28" s="32" t="s">
        <v>72</v>
      </c>
      <c r="B28" s="32"/>
      <c r="C28" s="79" t="n">
        <v>300</v>
      </c>
      <c r="D28" s="79" t="n">
        <v>397</v>
      </c>
      <c r="E28" s="79" t="n">
        <v>317</v>
      </c>
      <c r="F28" s="79" t="n">
        <v>305</v>
      </c>
      <c r="G28" s="79" t="n">
        <v>366</v>
      </c>
      <c r="H28" s="79" t="n">
        <v>265</v>
      </c>
      <c r="I28" s="27" t="n">
        <f aca="false">AVERAGE(D28/C28)</f>
        <v>1.32333333333333</v>
      </c>
    </row>
    <row r="29" customFormat="false" ht="12.75" hidden="false" customHeight="true" outlineLevel="0" collapsed="false">
      <c r="A29" s="32" t="s">
        <v>73</v>
      </c>
      <c r="B29" s="32"/>
      <c r="C29" s="85" t="n">
        <v>0</v>
      </c>
      <c r="D29" s="85" t="n">
        <v>293</v>
      </c>
      <c r="E29" s="85"/>
      <c r="F29" s="85" t="n">
        <v>0</v>
      </c>
      <c r="G29" s="85" t="n">
        <v>1029</v>
      </c>
      <c r="H29" s="85" t="n">
        <v>1030</v>
      </c>
      <c r="I29" s="27"/>
    </row>
    <row r="30" customFormat="false" ht="13.5" hidden="false" customHeight="true" outlineLevel="0" collapsed="false">
      <c r="A30" s="86" t="s">
        <v>74</v>
      </c>
      <c r="B30" s="86"/>
      <c r="C30" s="87" t="n">
        <v>8000</v>
      </c>
      <c r="D30" s="87" t="n">
        <v>7134</v>
      </c>
      <c r="E30" s="87" t="n">
        <v>7907</v>
      </c>
      <c r="F30" s="87" t="n">
        <v>6996</v>
      </c>
      <c r="G30" s="87" t="n">
        <v>8399</v>
      </c>
      <c r="H30" s="85" t="n">
        <v>7415</v>
      </c>
      <c r="I30" s="27" t="n">
        <f aca="false">AVERAGE(D30/C30)</f>
        <v>0.89175</v>
      </c>
    </row>
    <row r="31" customFormat="false" ht="14.25" hidden="false" customHeight="true" outlineLevel="0" collapsed="false">
      <c r="A31" s="88" t="s">
        <v>75</v>
      </c>
      <c r="B31" s="88"/>
      <c r="C31" s="89" t="n">
        <f aca="false">SUM(C21:C30,C4:C14)</f>
        <v>102300</v>
      </c>
      <c r="D31" s="89" t="n">
        <f aca="false">SUM(D21:D30,D4:D14)</f>
        <v>110692</v>
      </c>
      <c r="E31" s="89" t="n">
        <f aca="false">SUM(E21:E30,E4:E14)</f>
        <v>101667</v>
      </c>
      <c r="F31" s="89" t="n">
        <f aca="false">SUM(F21:F30,F4:F14)</f>
        <v>95169</v>
      </c>
      <c r="G31" s="89" t="n">
        <f aca="false">SUM(G21:G30,G4:G14)</f>
        <v>99965</v>
      </c>
      <c r="H31" s="90" t="n">
        <f aca="false">SUM(H21:H30,H4:H14)</f>
        <v>88715</v>
      </c>
      <c r="I31" s="27" t="n">
        <f aca="false">AVERAGE(D31/C31)</f>
        <v>1.08203323558162</v>
      </c>
    </row>
    <row r="32" customFormat="false" ht="12.8" hidden="false" customHeight="false" outlineLevel="0" collapsed="false">
      <c r="A32" s="91"/>
      <c r="B32" s="92"/>
      <c r="C32" s="93"/>
      <c r="D32" s="93"/>
      <c r="E32" s="93"/>
      <c r="F32" s="93"/>
      <c r="G32" s="93"/>
      <c r="H32" s="93"/>
      <c r="I32" s="94"/>
      <c r="J32" s="61"/>
      <c r="K32" s="61"/>
      <c r="L32" s="61"/>
    </row>
    <row r="34" customFormat="false" ht="2.25" hidden="false" customHeight="true" outlineLevel="0" collapsed="false"/>
    <row r="35" customFormat="false" ht="44.25" hidden="false" customHeight="true" outlineLevel="0" collapsed="false"/>
    <row r="36" customFormat="false" ht="52.5" hidden="false" customHeight="true" outlineLevel="0" collapsed="false"/>
    <row r="37" customFormat="false" ht="37.5" hidden="false" customHeight="true" outlineLevel="0" collapsed="false"/>
    <row r="38" customFormat="false" ht="42.75" hidden="false" customHeight="true" outlineLevel="0" collapsed="false"/>
    <row r="39" customFormat="false" ht="25.5" hidden="false" customHeight="true" outlineLevel="0" collapsed="false"/>
  </sheetData>
  <mergeCells count="20"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6:A20"/>
    <mergeCell ref="A21:B21"/>
    <mergeCell ref="A22:B22"/>
    <mergeCell ref="A24:B24"/>
    <mergeCell ref="A25:B25"/>
    <mergeCell ref="A26:B26"/>
    <mergeCell ref="A27:B27"/>
    <mergeCell ref="A28:B28"/>
    <mergeCell ref="A29:B29"/>
    <mergeCell ref="A30:B30"/>
    <mergeCell ref="A31:B31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6" activeCellId="0" sqref="J6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>
    <row r="1" customFormat="false" ht="33" hidden="false" customHeight="true" outlineLevel="0" collapsed="false">
      <c r="A1" s="95"/>
      <c r="B1" s="95"/>
      <c r="C1" s="95"/>
      <c r="D1" s="95"/>
    </row>
    <row r="3" customFormat="false" ht="2.25" hidden="false" customHeight="true" outlineLevel="0" collapsed="false"/>
    <row r="4" customFormat="false" ht="12.75" hidden="true" customHeight="false" outlineLevel="0" collapsed="false"/>
    <row r="5" customFormat="false" ht="55.5" hidden="false" customHeight="true" outlineLevel="0" collapsed="false"/>
    <row r="6" customFormat="false" ht="15" hidden="false" customHeight="false" outlineLevel="0" collapsed="false"/>
    <row r="7" customFormat="false" ht="15" hidden="false" customHeight="false" outlineLevel="0" collapsed="false"/>
    <row r="8" customFormat="false" ht="15" hidden="false" customHeight="false" outlineLevel="0" collapsed="false"/>
    <row r="9" customFormat="false" ht="15" hidden="false" customHeight="false" outlineLevel="0" collapsed="false"/>
    <row r="10" customFormat="false" ht="15" hidden="false" customHeight="false" outlineLevel="0" collapsed="false"/>
    <row r="11" customFormat="false" ht="15" hidden="false" customHeight="false" outlineLevel="0" collapsed="false"/>
    <row r="12" customFormat="false" ht="15" hidden="false" customHeight="false" outlineLevel="0" collapsed="false"/>
    <row r="13" customFormat="false" ht="15" hidden="false" customHeight="false" outlineLevel="0" collapsed="false"/>
    <row r="14" customFormat="false" ht="15" hidden="false" customHeight="false" outlineLevel="0" collapsed="false"/>
    <row r="15" customFormat="false" ht="44.25" hidden="false" customHeight="true" outlineLevel="0" collapsed="false"/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</TotalTime>
  <Application>LibreOffice/5.3.3.2$Windows_x86 LibreOffice_project/3d9a8b4b4e538a85e0782bd6c2d430bafe583448</Applicat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1997-01-24T11:07:25Z</dcterms:created>
  <dc:creator>Microsoft Corporation</dc:creator>
  <dc:description/>
  <dc:language>sk-SK</dc:language>
  <cp:lastModifiedBy/>
  <cp:lastPrinted>2020-04-16T10:11:46Z</cp:lastPrinted>
  <dcterms:modified xsi:type="dcterms:W3CDTF">2020-04-16T10:16:41Z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