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35" windowWidth="9420" windowHeight="4500" activeTab="1"/>
  </bookViews>
  <sheets>
    <sheet name="Hárok1" sheetId="1" r:id="rId1"/>
    <sheet name="Hárok2" sheetId="2" r:id="rId2"/>
  </sheets>
  <calcPr calcId="125725"/>
</workbook>
</file>

<file path=xl/calcChain.xml><?xml version="1.0" encoding="utf-8"?>
<calcChain xmlns="http://schemas.openxmlformats.org/spreadsheetml/2006/main">
  <c r="D31" i="2"/>
  <c r="E31"/>
  <c r="D14"/>
  <c r="E14"/>
  <c r="D35" i="1"/>
  <c r="E35"/>
  <c r="D34"/>
  <c r="E34"/>
  <c r="D33"/>
  <c r="E33"/>
  <c r="D30"/>
  <c r="D26"/>
  <c r="E26"/>
  <c r="D18"/>
  <c r="E18"/>
  <c r="D12"/>
  <c r="E12"/>
  <c r="C34" l="1"/>
  <c r="C12"/>
  <c r="C14" i="2"/>
  <c r="C31"/>
  <c r="C33" i="1"/>
  <c r="C18"/>
  <c r="C26"/>
  <c r="C30" s="1"/>
  <c r="C35"/>
  <c r="E30"/>
</calcChain>
</file>

<file path=xl/sharedStrings.xml><?xml version="1.0" encoding="utf-8"?>
<sst xmlns="http://schemas.openxmlformats.org/spreadsheetml/2006/main" count="73" uniqueCount="66">
  <si>
    <t>Ukazovateľ</t>
  </si>
  <si>
    <t>TRŽBY ostatné</t>
  </si>
  <si>
    <t>spotreba kanc.potrieb</t>
  </si>
  <si>
    <t>spotreba DKP</t>
  </si>
  <si>
    <t>spotreba PHM a mazadla</t>
  </si>
  <si>
    <t>spotreba krmiv,vet.výkony</t>
  </si>
  <si>
    <t>stravovacie služby</t>
  </si>
  <si>
    <t>ostatné</t>
  </si>
  <si>
    <t>mzdové náklady</t>
  </si>
  <si>
    <t>náklady celkom</t>
  </si>
  <si>
    <t>náklady na tovar</t>
  </si>
  <si>
    <t>1. Tržby z predaja služieb</t>
  </si>
  <si>
    <t xml:space="preserve"> TRŽBY z parkovného</t>
  </si>
  <si>
    <t>Parkovisko pod hradom</t>
  </si>
  <si>
    <t xml:space="preserve">Vstupne,razenie mince, </t>
  </si>
  <si>
    <t xml:space="preserve"> TRŽBY HVT</t>
  </si>
  <si>
    <t>Vstupne,Letné tábory, spoločenské akcie,jazda na koni,stred.disciplíny</t>
  </si>
  <si>
    <t>2. Tržby z predaja tovaru</t>
  </si>
  <si>
    <t>TRŽBA predaj suvenírov</t>
  </si>
  <si>
    <t>MO predaj vo IC</t>
  </si>
  <si>
    <t>3. Ostatné výnosy</t>
  </si>
  <si>
    <t>Dotácie</t>
  </si>
  <si>
    <t>Ostatné</t>
  </si>
  <si>
    <t>VÝNOSY CELKOM</t>
  </si>
  <si>
    <t>Celková tržba podľa  strediska</t>
  </si>
  <si>
    <t>Hist.voj. Tábor</t>
  </si>
  <si>
    <t>IC, DĽM,Galéria</t>
  </si>
  <si>
    <t>Parkovisko</t>
  </si>
  <si>
    <t>finančné náklady</t>
  </si>
  <si>
    <t>spotreba energie,vodné-stočné</t>
  </si>
  <si>
    <t>zákonné a soc.zabezp.zam.</t>
  </si>
  <si>
    <t xml:space="preserve">služby </t>
  </si>
  <si>
    <t>z toho</t>
  </si>
  <si>
    <t>hudobná produkcia</t>
  </si>
  <si>
    <t>Spotreba materiálu</t>
  </si>
  <si>
    <t>remeselníci</t>
  </si>
  <si>
    <t>opravy a údržba</t>
  </si>
  <si>
    <t>Výnosy celkom</t>
  </si>
  <si>
    <t>Náklady celkom</t>
  </si>
  <si>
    <t>Členenie podľa jednotlivých položiek</t>
  </si>
  <si>
    <t>zmenareň VHT</t>
  </si>
  <si>
    <t>prispevok na činnosť</t>
  </si>
  <si>
    <t>Eur</t>
  </si>
  <si>
    <t>mena</t>
  </si>
  <si>
    <t>čistiareň a hyg.</t>
  </si>
  <si>
    <t>šermiari,sokoliari</t>
  </si>
  <si>
    <t>Eura</t>
  </si>
  <si>
    <t xml:space="preserve">TRŽBA Meštiacký dom, </t>
  </si>
  <si>
    <t xml:space="preserve"> poľnohos.</t>
  </si>
  <si>
    <t>ostatne finančne výnosy</t>
  </si>
  <si>
    <t>ZISK</t>
  </si>
  <si>
    <t>I. VÝNOSY v Eur</t>
  </si>
  <si>
    <t>II. NÁKLADY  v Eur</t>
  </si>
  <si>
    <t xml:space="preserve"> poplatky a ost.  náklady</t>
  </si>
  <si>
    <t>služby PO,vývoz odpadu,cestovné, reklama, spol.vstupenka</t>
  </si>
  <si>
    <t>predaj majetku</t>
  </si>
  <si>
    <t>prenájom, ostatné</t>
  </si>
  <si>
    <t>MO predaj vo VHT</t>
  </si>
  <si>
    <t>odmeny org. Spoločnosti</t>
  </si>
  <si>
    <t>odpisy</t>
  </si>
  <si>
    <t xml:space="preserve">Planovaný hosp. výsledok na rok 2016 je </t>
  </si>
  <si>
    <t>Skutočnosť 2015</t>
  </si>
  <si>
    <t xml:space="preserve">poštovné </t>
  </si>
  <si>
    <t>telefóny a internet</t>
  </si>
  <si>
    <t>Skutočnosť 2016</t>
  </si>
  <si>
    <t>Plán 2017</t>
  </si>
</sst>
</file>

<file path=xl/styles.xml><?xml version="1.0" encoding="utf-8"?>
<styleSheet xmlns="http://schemas.openxmlformats.org/spreadsheetml/2006/main">
  <fonts count="6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0" borderId="3" xfId="0" applyBorder="1"/>
    <xf numFmtId="0" fontId="2" fillId="0" borderId="2" xfId="0" applyFont="1" applyBorder="1"/>
    <xf numFmtId="0" fontId="2" fillId="0" borderId="3" xfId="0" applyFont="1" applyBorder="1"/>
    <xf numFmtId="0" fontId="0" fillId="0" borderId="2" xfId="0" applyBorder="1"/>
    <xf numFmtId="0" fontId="3" fillId="0" borderId="2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/>
    <xf numFmtId="3" fontId="0" fillId="0" borderId="1" xfId="0" applyNumberForma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3" fontId="0" fillId="0" borderId="8" xfId="0" applyNumberForma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3" fontId="3" fillId="0" borderId="2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/>
    </xf>
    <xf numFmtId="0" fontId="5" fillId="0" borderId="2" xfId="0" applyFont="1" applyBorder="1"/>
    <xf numFmtId="3" fontId="2" fillId="0" borderId="3" xfId="0" applyNumberFormat="1" applyFont="1" applyBorder="1" applyAlignment="1">
      <alignment horizontal="center"/>
    </xf>
    <xf numFmtId="0" fontId="2" fillId="0" borderId="0" xfId="0" applyFont="1" applyAlignment="1"/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/>
    <xf numFmtId="0" fontId="3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topLeftCell="A30" workbookViewId="0">
      <selection activeCell="C4" sqref="C4"/>
    </sheetView>
  </sheetViews>
  <sheetFormatPr defaultRowHeight="12.75"/>
  <cols>
    <col min="1" max="1" width="23.7109375" customWidth="1"/>
    <col min="2" max="2" width="20.28515625" customWidth="1"/>
    <col min="3" max="3" width="18.42578125" customWidth="1"/>
    <col min="4" max="4" width="13.7109375" customWidth="1"/>
    <col min="5" max="5" width="11.28515625" customWidth="1"/>
  </cols>
  <sheetData>
    <row r="1" spans="1:5" ht="30.75" customHeight="1" thickTop="1" thickBot="1">
      <c r="A1" s="57" t="s">
        <v>60</v>
      </c>
      <c r="B1" s="57"/>
      <c r="C1" s="47" t="s">
        <v>46</v>
      </c>
      <c r="D1" s="68"/>
      <c r="E1" s="29"/>
    </row>
    <row r="2" spans="1:5" ht="19.5" thickTop="1" thickBot="1">
      <c r="A2" s="54" t="s">
        <v>50</v>
      </c>
      <c r="B2" s="27"/>
      <c r="C2" s="48">
        <v>650</v>
      </c>
      <c r="D2" s="69"/>
      <c r="E2" s="30"/>
    </row>
    <row r="3" spans="1:5" ht="17.25" thickTop="1" thickBot="1">
      <c r="A3" s="28" t="s">
        <v>37</v>
      </c>
      <c r="B3" s="28"/>
      <c r="C3" s="48">
        <v>97800</v>
      </c>
      <c r="D3" s="69"/>
      <c r="E3" s="31"/>
    </row>
    <row r="4" spans="1:5" ht="17.25" thickTop="1" thickBot="1">
      <c r="A4" s="28" t="s">
        <v>38</v>
      </c>
      <c r="B4" s="28"/>
      <c r="C4" s="48">
        <v>97150</v>
      </c>
      <c r="D4" s="69"/>
      <c r="E4" s="31"/>
    </row>
    <row r="5" spans="1:5" ht="13.5" thickTop="1"/>
    <row r="6" spans="1:5">
      <c r="A6" s="2" t="s">
        <v>39</v>
      </c>
      <c r="B6" s="2"/>
      <c r="C6" s="2"/>
      <c r="D6" s="2"/>
    </row>
    <row r="7" spans="1:5">
      <c r="A7" s="2"/>
      <c r="B7" s="2"/>
      <c r="C7" s="2"/>
      <c r="D7" s="2"/>
    </row>
    <row r="8" spans="1:5" ht="15.75">
      <c r="A8" s="6" t="s">
        <v>51</v>
      </c>
      <c r="B8" s="6"/>
      <c r="C8" s="6"/>
      <c r="D8" s="6"/>
      <c r="E8" s="7"/>
    </row>
    <row r="9" spans="1:5" ht="13.5" thickBot="1"/>
    <row r="10" spans="1:5" ht="27" thickTop="1" thickBot="1">
      <c r="A10" s="32" t="s">
        <v>0</v>
      </c>
      <c r="B10" s="32"/>
      <c r="C10" s="49" t="s">
        <v>65</v>
      </c>
      <c r="D10" s="49" t="s">
        <v>64</v>
      </c>
      <c r="E10" s="33" t="s">
        <v>61</v>
      </c>
    </row>
    <row r="11" spans="1:5" ht="13.5" thickBot="1">
      <c r="A11" s="35" t="s">
        <v>43</v>
      </c>
      <c r="B11" s="35"/>
      <c r="C11" s="34" t="s">
        <v>42</v>
      </c>
      <c r="D11" s="34"/>
      <c r="E11" s="34" t="s">
        <v>42</v>
      </c>
    </row>
    <row r="12" spans="1:5">
      <c r="A12" s="26" t="s">
        <v>11</v>
      </c>
      <c r="B12" s="26"/>
      <c r="C12" s="55">
        <f>SUM(C13:C16)</f>
        <v>67700</v>
      </c>
      <c r="D12" s="55">
        <f t="shared" ref="D12:E12" si="0">SUM(D13:D16)</f>
        <v>64741</v>
      </c>
      <c r="E12" s="55">
        <f t="shared" si="0"/>
        <v>57111</v>
      </c>
    </row>
    <row r="13" spans="1:5" ht="25.5">
      <c r="A13" s="10" t="s">
        <v>12</v>
      </c>
      <c r="B13" s="11" t="s">
        <v>13</v>
      </c>
      <c r="C13" s="36">
        <v>28000</v>
      </c>
      <c r="D13" s="36">
        <v>24660</v>
      </c>
      <c r="E13" s="14">
        <v>19117</v>
      </c>
    </row>
    <row r="14" spans="1:5" ht="25.5">
      <c r="A14" s="11" t="s">
        <v>47</v>
      </c>
      <c r="B14" s="11" t="s">
        <v>14</v>
      </c>
      <c r="C14" s="36">
        <v>2700</v>
      </c>
      <c r="D14" s="36">
        <v>2811</v>
      </c>
      <c r="E14" s="14">
        <v>2705</v>
      </c>
    </row>
    <row r="15" spans="1:5" ht="51">
      <c r="A15" s="11" t="s">
        <v>15</v>
      </c>
      <c r="B15" s="11" t="s">
        <v>16</v>
      </c>
      <c r="C15" s="36">
        <v>32000</v>
      </c>
      <c r="D15" s="36">
        <v>32886</v>
      </c>
      <c r="E15" s="14">
        <v>30375</v>
      </c>
    </row>
    <row r="16" spans="1:5">
      <c r="A16" s="15" t="s">
        <v>1</v>
      </c>
      <c r="B16" s="11" t="s">
        <v>56</v>
      </c>
      <c r="C16" s="36">
        <v>5000</v>
      </c>
      <c r="D16" s="36">
        <v>4384</v>
      </c>
      <c r="E16" s="14">
        <v>4914</v>
      </c>
    </row>
    <row r="17" spans="1:5">
      <c r="A17" s="15"/>
      <c r="B17" s="11" t="s">
        <v>55</v>
      </c>
      <c r="C17" s="36">
        <v>0</v>
      </c>
      <c r="D17" s="36">
        <v>0</v>
      </c>
      <c r="E17" s="14"/>
    </row>
    <row r="18" spans="1:5">
      <c r="A18" s="8" t="s">
        <v>17</v>
      </c>
      <c r="B18" s="15"/>
      <c r="C18" s="9">
        <f>SUM(C21:C24)</f>
        <v>14500</v>
      </c>
      <c r="D18" s="9">
        <f t="shared" ref="D18:E18" si="1">SUM(D21:D24)</f>
        <v>14401</v>
      </c>
      <c r="E18" s="9">
        <f t="shared" si="1"/>
        <v>14651</v>
      </c>
    </row>
    <row r="19" spans="1:5" hidden="1">
      <c r="A19" s="8"/>
      <c r="B19" s="15"/>
      <c r="C19" s="15"/>
      <c r="D19" s="15"/>
      <c r="E19" s="9"/>
    </row>
    <row r="20" spans="1:5" hidden="1">
      <c r="A20" s="8"/>
      <c r="B20" s="15"/>
      <c r="C20" s="15"/>
      <c r="D20" s="15"/>
      <c r="E20" s="9"/>
    </row>
    <row r="21" spans="1:5">
      <c r="A21" s="16"/>
      <c r="B21" s="17"/>
      <c r="C21" s="37"/>
      <c r="D21" s="37"/>
      <c r="E21" s="18"/>
    </row>
    <row r="22" spans="1:5">
      <c r="A22" s="16" t="s">
        <v>18</v>
      </c>
      <c r="B22" s="11" t="s">
        <v>57</v>
      </c>
      <c r="C22" s="38">
        <v>5000</v>
      </c>
      <c r="D22" s="38">
        <v>5076</v>
      </c>
      <c r="E22" s="51">
        <v>5353</v>
      </c>
    </row>
    <row r="23" spans="1:5">
      <c r="A23" s="15"/>
      <c r="B23" s="11" t="s">
        <v>40</v>
      </c>
      <c r="C23" s="39">
        <v>2500</v>
      </c>
      <c r="D23" s="39">
        <v>2774</v>
      </c>
      <c r="E23" s="52">
        <v>2087</v>
      </c>
    </row>
    <row r="24" spans="1:5">
      <c r="A24" s="15"/>
      <c r="B24" s="17" t="s">
        <v>19</v>
      </c>
      <c r="C24" s="38">
        <v>7000</v>
      </c>
      <c r="D24" s="38">
        <v>6551</v>
      </c>
      <c r="E24" s="14">
        <v>7211</v>
      </c>
    </row>
    <row r="25" spans="1:5">
      <c r="A25" s="15"/>
      <c r="B25" s="15"/>
      <c r="C25" s="15"/>
      <c r="D25" s="15"/>
      <c r="E25" s="12"/>
    </row>
    <row r="26" spans="1:5">
      <c r="A26" s="8" t="s">
        <v>20</v>
      </c>
      <c r="B26" s="15"/>
      <c r="C26" s="9">
        <f>SUM(C27:C29)</f>
        <v>15600</v>
      </c>
      <c r="D26" s="9">
        <f t="shared" ref="D26:E26" si="2">SUM(D27:D29)</f>
        <v>23435</v>
      </c>
      <c r="E26" s="9">
        <f t="shared" si="2"/>
        <v>18270</v>
      </c>
    </row>
    <row r="27" spans="1:5">
      <c r="A27" s="15"/>
      <c r="B27" s="11" t="s">
        <v>41</v>
      </c>
      <c r="C27" s="36">
        <v>10000</v>
      </c>
      <c r="D27" s="36">
        <v>10000</v>
      </c>
      <c r="E27" s="14">
        <v>9000</v>
      </c>
    </row>
    <row r="28" spans="1:5">
      <c r="A28" s="15" t="s">
        <v>21</v>
      </c>
      <c r="B28" s="11" t="s">
        <v>48</v>
      </c>
      <c r="C28" s="36">
        <v>1600</v>
      </c>
      <c r="D28" s="36">
        <v>2416</v>
      </c>
      <c r="E28" s="14">
        <v>400</v>
      </c>
    </row>
    <row r="29" spans="1:5" ht="25.5">
      <c r="A29" s="15" t="s">
        <v>22</v>
      </c>
      <c r="B29" s="11" t="s">
        <v>49</v>
      </c>
      <c r="C29" s="38">
        <v>4000</v>
      </c>
      <c r="D29" s="38">
        <v>11019</v>
      </c>
      <c r="E29" s="14">
        <v>8870</v>
      </c>
    </row>
    <row r="30" spans="1:5">
      <c r="A30" s="19" t="s">
        <v>23</v>
      </c>
      <c r="B30" s="20"/>
      <c r="C30" s="21">
        <f>SUM(C26,C18,C12)</f>
        <v>97800</v>
      </c>
      <c r="D30" s="21">
        <f>SUM(D26,D18,D12)</f>
        <v>102577</v>
      </c>
      <c r="E30" s="21">
        <f>SUM(E26,E18,E12)</f>
        <v>90032</v>
      </c>
    </row>
    <row r="31" spans="1:5">
      <c r="E31" s="4"/>
    </row>
    <row r="32" spans="1:5" ht="25.5">
      <c r="A32" s="3" t="s">
        <v>24</v>
      </c>
      <c r="E32" s="4"/>
    </row>
    <row r="33" spans="1:5">
      <c r="A33" s="15" t="s">
        <v>25</v>
      </c>
      <c r="B33" s="15"/>
      <c r="C33" s="14">
        <f>SUM(C21:C23,C15)</f>
        <v>39500</v>
      </c>
      <c r="D33" s="14">
        <f t="shared" ref="D33:E33" si="3">SUM(D21:D23,D15)</f>
        <v>40736</v>
      </c>
      <c r="E33" s="14">
        <f t="shared" si="3"/>
        <v>37815</v>
      </c>
    </row>
    <row r="34" spans="1:5">
      <c r="A34" s="15" t="s">
        <v>26</v>
      </c>
      <c r="B34" s="15"/>
      <c r="C34" s="14">
        <f>SUM(C24,C16,H23,C14)</f>
        <v>14700</v>
      </c>
      <c r="D34" s="14">
        <f t="shared" ref="D34:E34" si="4">SUM(D24,D16,I23,D14)</f>
        <v>13746</v>
      </c>
      <c r="E34" s="14">
        <f t="shared" si="4"/>
        <v>14830</v>
      </c>
    </row>
    <row r="35" spans="1:5">
      <c r="A35" s="15" t="s">
        <v>27</v>
      </c>
      <c r="B35" s="15"/>
      <c r="C35" s="12">
        <f>SUM(C13)</f>
        <v>28000</v>
      </c>
      <c r="D35" s="12">
        <f t="shared" ref="D35:E35" si="5">SUM(D13)</f>
        <v>24660</v>
      </c>
      <c r="E35" s="12">
        <f t="shared" si="5"/>
        <v>19117</v>
      </c>
    </row>
    <row r="36" spans="1:5" ht="15.75" customHeight="1">
      <c r="A36" s="15"/>
      <c r="B36" s="15"/>
      <c r="C36" s="12"/>
      <c r="D36" s="12"/>
      <c r="E36" s="12"/>
    </row>
    <row r="37" spans="1:5">
      <c r="A37" s="2"/>
      <c r="E37" s="4"/>
    </row>
    <row r="38" spans="1:5">
      <c r="B38" s="1"/>
      <c r="C38" s="1"/>
      <c r="D38" s="1"/>
      <c r="E38" s="4"/>
    </row>
    <row r="39" spans="1:5">
      <c r="E39" s="4"/>
    </row>
    <row r="40" spans="1:5">
      <c r="E40" s="4"/>
    </row>
    <row r="41" spans="1:5" ht="43.5" customHeight="1">
      <c r="A41" s="58"/>
      <c r="B41" s="58"/>
      <c r="C41" s="58"/>
      <c r="D41" s="58"/>
      <c r="E41" s="58"/>
    </row>
    <row r="42" spans="1:5" ht="47.25" customHeight="1">
      <c r="A42" s="58"/>
      <c r="B42" s="58"/>
      <c r="C42" s="58"/>
      <c r="D42" s="58"/>
      <c r="E42" s="58"/>
    </row>
    <row r="43" spans="1:5" ht="51" customHeight="1">
      <c r="A43" s="58"/>
      <c r="B43" s="58"/>
      <c r="C43" s="58"/>
      <c r="D43" s="58"/>
      <c r="E43" s="58"/>
    </row>
    <row r="44" spans="1:5">
      <c r="A44" s="2"/>
      <c r="B44" s="2"/>
      <c r="C44" s="2"/>
      <c r="D44" s="2"/>
      <c r="E44" s="5"/>
    </row>
    <row r="45" spans="1:5">
      <c r="E45" s="4"/>
    </row>
    <row r="46" spans="1:5">
      <c r="A46" s="2"/>
      <c r="B46" s="2"/>
      <c r="C46" s="2"/>
      <c r="D46" s="2"/>
      <c r="E46" s="5"/>
    </row>
  </sheetData>
  <mergeCells count="4">
    <mergeCell ref="A1:B1"/>
    <mergeCell ref="A43:E43"/>
    <mergeCell ref="A41:E41"/>
    <mergeCell ref="A42:E42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1"/>
  <sheetViews>
    <sheetView tabSelected="1" topLeftCell="A17" workbookViewId="0">
      <selection activeCell="C29" sqref="C29"/>
    </sheetView>
  </sheetViews>
  <sheetFormatPr defaultRowHeight="12.75"/>
  <cols>
    <col min="2" max="2" width="17.42578125" customWidth="1"/>
    <col min="3" max="3" width="17.42578125" style="4" customWidth="1"/>
    <col min="4" max="4" width="15" style="4" customWidth="1"/>
    <col min="5" max="5" width="11.7109375" style="4" customWidth="1"/>
  </cols>
  <sheetData>
    <row r="1" spans="1:5" ht="15.75">
      <c r="A1" s="6" t="s">
        <v>52</v>
      </c>
      <c r="B1" s="6"/>
      <c r="C1" s="45"/>
      <c r="D1" s="45"/>
      <c r="E1" s="40"/>
    </row>
    <row r="2" spans="1:5" ht="13.5" thickBot="1"/>
    <row r="3" spans="1:5" ht="27" customHeight="1" thickTop="1" thickBot="1">
      <c r="A3" s="25" t="s">
        <v>0</v>
      </c>
      <c r="B3" s="25"/>
      <c r="C3" s="50" t="s">
        <v>65</v>
      </c>
      <c r="D3" s="49" t="s">
        <v>64</v>
      </c>
      <c r="E3" s="33" t="s">
        <v>61</v>
      </c>
    </row>
    <row r="4" spans="1:5" ht="12" customHeight="1" thickTop="1" thickBot="1">
      <c r="A4" s="24"/>
      <c r="B4" s="42"/>
      <c r="C4" s="44" t="s">
        <v>42</v>
      </c>
      <c r="D4" s="70"/>
      <c r="E4" s="43" t="s">
        <v>42</v>
      </c>
    </row>
    <row r="5" spans="1:5" hidden="1">
      <c r="A5" s="15"/>
      <c r="B5" s="15"/>
      <c r="C5" s="41"/>
      <c r="D5" s="41"/>
      <c r="E5" s="41"/>
    </row>
    <row r="6" spans="1:5">
      <c r="A6" s="59" t="s">
        <v>34</v>
      </c>
      <c r="B6" s="59"/>
      <c r="C6" s="36">
        <v>2000</v>
      </c>
      <c r="D6" s="36">
        <v>2253</v>
      </c>
      <c r="E6" s="14">
        <v>1398</v>
      </c>
    </row>
    <row r="7" spans="1:5">
      <c r="A7" s="59" t="s">
        <v>2</v>
      </c>
      <c r="B7" s="59"/>
      <c r="C7" s="13">
        <v>150</v>
      </c>
      <c r="D7" s="13">
        <v>194</v>
      </c>
      <c r="E7" s="12">
        <v>130</v>
      </c>
    </row>
    <row r="8" spans="1:5">
      <c r="A8" s="59" t="s">
        <v>3</v>
      </c>
      <c r="B8" s="59"/>
      <c r="C8" s="36">
        <v>2200</v>
      </c>
      <c r="D8" s="36">
        <v>2513</v>
      </c>
      <c r="E8" s="14">
        <v>2677</v>
      </c>
    </row>
    <row r="9" spans="1:5" ht="27.75" customHeight="1">
      <c r="A9" s="59" t="s">
        <v>29</v>
      </c>
      <c r="B9" s="59"/>
      <c r="C9" s="36">
        <v>2000</v>
      </c>
      <c r="D9" s="36">
        <v>1961</v>
      </c>
      <c r="E9" s="14">
        <v>1883</v>
      </c>
    </row>
    <row r="10" spans="1:5" ht="0.75" hidden="1" customHeight="1">
      <c r="A10" s="59"/>
      <c r="B10" s="59"/>
      <c r="C10" s="13"/>
      <c r="D10" s="13"/>
      <c r="E10" s="12"/>
    </row>
    <row r="11" spans="1:5">
      <c r="A11" s="59" t="s">
        <v>4</v>
      </c>
      <c r="B11" s="59"/>
      <c r="C11" s="36">
        <v>500</v>
      </c>
      <c r="D11" s="36">
        <v>460</v>
      </c>
      <c r="E11" s="12">
        <v>388</v>
      </c>
    </row>
    <row r="12" spans="1:5" ht="28.5" customHeight="1">
      <c r="A12" s="59" t="s">
        <v>5</v>
      </c>
      <c r="B12" s="59"/>
      <c r="C12" s="36">
        <v>500</v>
      </c>
      <c r="D12" s="36">
        <v>507</v>
      </c>
      <c r="E12" s="14">
        <v>490</v>
      </c>
    </row>
    <row r="13" spans="1:5">
      <c r="A13" s="59" t="s">
        <v>6</v>
      </c>
      <c r="B13" s="59"/>
      <c r="C13" s="36">
        <v>10000</v>
      </c>
      <c r="D13" s="36">
        <v>9983</v>
      </c>
      <c r="E13" s="14">
        <v>11573</v>
      </c>
    </row>
    <row r="14" spans="1:5" ht="16.5" customHeight="1">
      <c r="A14" s="59" t="s">
        <v>31</v>
      </c>
      <c r="B14" s="67"/>
      <c r="C14" s="9">
        <f>SUM(C15:C20)</f>
        <v>11000</v>
      </c>
      <c r="D14" s="9">
        <f t="shared" ref="D14:E14" si="0">SUM(D15:D20)</f>
        <v>11608</v>
      </c>
      <c r="E14" s="9">
        <f t="shared" si="0"/>
        <v>9260</v>
      </c>
    </row>
    <row r="15" spans="1:5" ht="16.5" customHeight="1">
      <c r="A15" s="11" t="s">
        <v>32</v>
      </c>
      <c r="B15" s="10" t="s">
        <v>35</v>
      </c>
      <c r="C15" s="14">
        <v>1500</v>
      </c>
      <c r="D15" s="14">
        <v>1414</v>
      </c>
      <c r="E15" s="14">
        <v>1761</v>
      </c>
    </row>
    <row r="16" spans="1:5" ht="16.5" customHeight="1">
      <c r="A16" s="60"/>
      <c r="B16" s="10" t="s">
        <v>45</v>
      </c>
      <c r="C16" s="14">
        <v>6000</v>
      </c>
      <c r="D16" s="14">
        <v>6868</v>
      </c>
      <c r="E16" s="14">
        <v>4992</v>
      </c>
    </row>
    <row r="17" spans="1:9" ht="16.5" customHeight="1">
      <c r="A17" s="65"/>
      <c r="B17" s="10" t="s">
        <v>44</v>
      </c>
      <c r="C17" s="14">
        <v>450</v>
      </c>
      <c r="D17" s="14">
        <v>453</v>
      </c>
      <c r="E17" s="12">
        <v>128</v>
      </c>
    </row>
    <row r="18" spans="1:9" ht="16.5" customHeight="1">
      <c r="A18" s="65"/>
      <c r="B18" s="10" t="s">
        <v>62</v>
      </c>
      <c r="C18" s="12">
        <v>250</v>
      </c>
      <c r="D18" s="12">
        <v>300</v>
      </c>
      <c r="E18" s="12">
        <v>177</v>
      </c>
    </row>
    <row r="19" spans="1:9" ht="19.5" customHeight="1">
      <c r="A19" s="65"/>
      <c r="B19" s="10" t="s">
        <v>33</v>
      </c>
      <c r="C19" s="14">
        <v>1900</v>
      </c>
      <c r="D19" s="14">
        <v>1630</v>
      </c>
      <c r="E19" s="14">
        <v>1310</v>
      </c>
    </row>
    <row r="20" spans="1:9" ht="16.5" customHeight="1">
      <c r="A20" s="66"/>
      <c r="B20" s="10" t="s">
        <v>63</v>
      </c>
      <c r="C20" s="14">
        <v>900</v>
      </c>
      <c r="D20" s="14">
        <v>943</v>
      </c>
      <c r="E20" s="14">
        <v>892</v>
      </c>
    </row>
    <row r="21" spans="1:9">
      <c r="A21" s="59" t="s">
        <v>36</v>
      </c>
      <c r="B21" s="59"/>
      <c r="C21" s="36">
        <v>1000</v>
      </c>
      <c r="D21" s="36">
        <v>970</v>
      </c>
      <c r="E21" s="14">
        <v>1041</v>
      </c>
    </row>
    <row r="22" spans="1:9">
      <c r="A22" s="59"/>
      <c r="B22" s="59"/>
      <c r="C22" s="36"/>
      <c r="D22" s="36"/>
      <c r="E22" s="14"/>
    </row>
    <row r="23" spans="1:9" ht="36.75" customHeight="1">
      <c r="A23" s="22" t="s">
        <v>7</v>
      </c>
      <c r="B23" s="11" t="s">
        <v>54</v>
      </c>
      <c r="C23" s="36">
        <v>4500</v>
      </c>
      <c r="D23" s="36">
        <v>4737</v>
      </c>
      <c r="E23" s="14">
        <v>4136</v>
      </c>
    </row>
    <row r="24" spans="1:9">
      <c r="A24" s="59" t="s">
        <v>8</v>
      </c>
      <c r="B24" s="59"/>
      <c r="C24" s="36">
        <v>40000</v>
      </c>
      <c r="D24" s="36">
        <v>38307</v>
      </c>
      <c r="E24" s="14">
        <v>33393</v>
      </c>
    </row>
    <row r="25" spans="1:9">
      <c r="A25" s="63" t="s">
        <v>58</v>
      </c>
      <c r="B25" s="64"/>
      <c r="C25" s="36">
        <v>1700</v>
      </c>
      <c r="D25" s="36">
        <v>1722</v>
      </c>
      <c r="E25" s="14">
        <v>1641</v>
      </c>
    </row>
    <row r="26" spans="1:9" ht="24.75" customHeight="1">
      <c r="A26" s="59" t="s">
        <v>30</v>
      </c>
      <c r="B26" s="59"/>
      <c r="C26" s="36">
        <v>13000</v>
      </c>
      <c r="D26" s="36">
        <v>12562</v>
      </c>
      <c r="E26" s="14">
        <v>10767</v>
      </c>
    </row>
    <row r="27" spans="1:9">
      <c r="A27" s="59" t="s">
        <v>28</v>
      </c>
      <c r="B27" s="59"/>
      <c r="C27" s="36">
        <v>300</v>
      </c>
      <c r="D27" s="36">
        <v>2394</v>
      </c>
      <c r="E27" s="14">
        <v>1228</v>
      </c>
    </row>
    <row r="28" spans="1:9">
      <c r="A28" s="59" t="s">
        <v>53</v>
      </c>
      <c r="B28" s="59"/>
      <c r="C28" s="13">
        <v>300</v>
      </c>
      <c r="D28" s="13">
        <v>366</v>
      </c>
      <c r="E28" s="12">
        <v>265</v>
      </c>
    </row>
    <row r="29" spans="1:9">
      <c r="A29" s="63" t="s">
        <v>59</v>
      </c>
      <c r="B29" s="64"/>
      <c r="C29" s="46">
        <v>0</v>
      </c>
      <c r="D29" s="46">
        <v>1029</v>
      </c>
      <c r="E29" s="53">
        <v>1030</v>
      </c>
    </row>
    <row r="30" spans="1:9" ht="13.5" thickBot="1">
      <c r="A30" s="60" t="s">
        <v>10</v>
      </c>
      <c r="B30" s="60"/>
      <c r="C30" s="46">
        <v>8000</v>
      </c>
      <c r="D30" s="46">
        <v>8399</v>
      </c>
      <c r="E30" s="53">
        <v>7415</v>
      </c>
    </row>
    <row r="31" spans="1:9" ht="14.25" thickTop="1" thickBot="1">
      <c r="A31" s="61" t="s">
        <v>9</v>
      </c>
      <c r="B31" s="61"/>
      <c r="C31" s="23">
        <f>SUM(C21:C30,C4:C14)</f>
        <v>97150</v>
      </c>
      <c r="D31" s="23">
        <f t="shared" ref="D31:E31" si="1">SUM(D21:D30,D4:D14)</f>
        <v>99965</v>
      </c>
      <c r="E31" s="23">
        <f t="shared" si="1"/>
        <v>88715</v>
      </c>
    </row>
    <row r="32" spans="1:9" ht="13.5" thickTop="1">
      <c r="G32" s="4"/>
      <c r="H32" s="4"/>
      <c r="I32" s="4"/>
    </row>
    <row r="33" spans="1:9">
      <c r="A33" s="62"/>
      <c r="B33" s="62"/>
      <c r="C33" s="62"/>
      <c r="D33" s="56"/>
      <c r="E33" s="5"/>
      <c r="G33" s="4"/>
      <c r="H33" s="4"/>
      <c r="I33" s="4"/>
    </row>
    <row r="34" spans="1:9" ht="2.25" customHeight="1">
      <c r="G34" s="4"/>
      <c r="H34" s="4"/>
      <c r="I34" s="4"/>
    </row>
    <row r="35" spans="1:9" ht="44.25" customHeight="1">
      <c r="A35" s="58"/>
      <c r="B35" s="58"/>
      <c r="C35" s="58"/>
      <c r="D35" s="58"/>
      <c r="E35" s="58"/>
      <c r="G35" s="4"/>
      <c r="H35" s="4"/>
      <c r="I35" s="4"/>
    </row>
    <row r="36" spans="1:9" ht="52.5" customHeight="1">
      <c r="A36" s="58"/>
      <c r="B36" s="58"/>
      <c r="C36" s="58"/>
      <c r="D36" s="58"/>
      <c r="E36" s="58"/>
      <c r="G36" s="4"/>
      <c r="H36" s="4"/>
      <c r="I36" s="4"/>
    </row>
    <row r="37" spans="1:9" ht="37.5" customHeight="1">
      <c r="A37" s="58"/>
      <c r="B37" s="58"/>
      <c r="C37" s="58"/>
      <c r="D37" s="58"/>
      <c r="E37" s="58"/>
      <c r="G37" s="4"/>
      <c r="H37" s="4"/>
      <c r="I37" s="4"/>
    </row>
    <row r="38" spans="1:9" ht="42.75" customHeight="1">
      <c r="A38" s="58"/>
      <c r="B38" s="58"/>
      <c r="C38" s="58"/>
      <c r="D38" s="58"/>
      <c r="E38" s="58"/>
      <c r="G38" s="4"/>
      <c r="H38" s="4"/>
      <c r="I38" s="4"/>
    </row>
    <row r="39" spans="1:9" ht="25.5" customHeight="1">
      <c r="A39" s="58"/>
      <c r="B39" s="58"/>
      <c r="C39" s="58"/>
      <c r="D39" s="58"/>
      <c r="E39" s="58"/>
      <c r="G39" s="4"/>
      <c r="H39" s="4"/>
      <c r="I39" s="4"/>
    </row>
    <row r="40" spans="1:9">
      <c r="G40" s="4"/>
      <c r="H40" s="4"/>
      <c r="I40" s="4"/>
    </row>
    <row r="41" spans="1:9">
      <c r="G41" s="4"/>
      <c r="H41" s="4"/>
      <c r="I41" s="4"/>
    </row>
    <row r="42" spans="1:9">
      <c r="G42" s="4"/>
      <c r="H42" s="4"/>
      <c r="I42" s="4"/>
    </row>
    <row r="43" spans="1:9">
      <c r="G43" s="4"/>
      <c r="H43" s="4"/>
      <c r="I43" s="4"/>
    </row>
    <row r="44" spans="1:9">
      <c r="F44" s="1"/>
      <c r="G44" s="4"/>
      <c r="H44" s="4"/>
      <c r="I44" s="4"/>
    </row>
    <row r="45" spans="1:9">
      <c r="G45" s="4"/>
      <c r="H45" s="4"/>
      <c r="I45" s="4"/>
    </row>
    <row r="46" spans="1:9">
      <c r="G46" s="4"/>
      <c r="H46" s="4"/>
      <c r="I46" s="4"/>
    </row>
    <row r="47" spans="1:9">
      <c r="G47" s="4"/>
      <c r="H47" s="4"/>
      <c r="I47" s="4"/>
    </row>
    <row r="48" spans="1:9">
      <c r="G48" s="4"/>
      <c r="H48" s="4"/>
      <c r="I48" s="4"/>
    </row>
    <row r="49" spans="6:9">
      <c r="G49" s="4"/>
      <c r="H49" s="4"/>
      <c r="I49" s="4"/>
    </row>
    <row r="50" spans="6:9">
      <c r="F50" s="2"/>
      <c r="G50" s="5"/>
      <c r="H50" s="5"/>
      <c r="I50" s="5"/>
    </row>
    <row r="51" spans="6:9">
      <c r="G51" s="4"/>
      <c r="H51" s="4"/>
      <c r="I51" s="4"/>
    </row>
  </sheetData>
  <mergeCells count="26">
    <mergeCell ref="A14:B14"/>
    <mergeCell ref="A6:B6"/>
    <mergeCell ref="A7:B7"/>
    <mergeCell ref="A8:B8"/>
    <mergeCell ref="A9:B9"/>
    <mergeCell ref="A10:B10"/>
    <mergeCell ref="A11:B11"/>
    <mergeCell ref="A12:B12"/>
    <mergeCell ref="A13:B13"/>
    <mergeCell ref="A16:A20"/>
    <mergeCell ref="A24:B24"/>
    <mergeCell ref="A26:B26"/>
    <mergeCell ref="A27:B27"/>
    <mergeCell ref="A21:B21"/>
    <mergeCell ref="A22:B22"/>
    <mergeCell ref="A25:B25"/>
    <mergeCell ref="A28:B28"/>
    <mergeCell ref="A37:E37"/>
    <mergeCell ref="A38:E38"/>
    <mergeCell ref="A39:E39"/>
    <mergeCell ref="A30:B30"/>
    <mergeCell ref="A31:B31"/>
    <mergeCell ref="A33:C33"/>
    <mergeCell ref="A35:E35"/>
    <mergeCell ref="A36:E36"/>
    <mergeCell ref="A29:B29"/>
  </mergeCells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ASUSF3L</cp:lastModifiedBy>
  <cp:lastPrinted>2016-04-01T09:10:19Z</cp:lastPrinted>
  <dcterms:created xsi:type="dcterms:W3CDTF">1997-01-24T11:07:25Z</dcterms:created>
  <dcterms:modified xsi:type="dcterms:W3CDTF">2017-03-30T13:06:54Z</dcterms:modified>
</cp:coreProperties>
</file>